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34\Desktop\2018 Ithaca Community Garden Sampling\To share\"/>
    </mc:Choice>
  </mc:AlternateContent>
  <bookViews>
    <workbookView xWindow="0" yWindow="0" windowWidth="15750" windowHeight="7380"/>
  </bookViews>
  <sheets>
    <sheet name="2018 Results" sheetId="2" r:id="rId1"/>
    <sheet name="2018 Field Sampling Inf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D44" i="2" l="1"/>
  <c r="E44" i="2"/>
  <c r="F44" i="2"/>
  <c r="I44" i="2"/>
  <c r="J44" i="2"/>
  <c r="K44" i="2"/>
  <c r="L44" i="2"/>
  <c r="M44" i="2"/>
  <c r="N44" i="2"/>
  <c r="O44" i="2"/>
  <c r="P44" i="2"/>
  <c r="R44" i="2"/>
  <c r="S44" i="2"/>
  <c r="T44" i="2"/>
  <c r="W44" i="2"/>
  <c r="Y44" i="2"/>
  <c r="J46" i="2" l="1"/>
  <c r="K46" i="2"/>
  <c r="L46" i="2"/>
  <c r="M46" i="2"/>
  <c r="N46" i="2"/>
  <c r="O46" i="2"/>
  <c r="P46" i="2"/>
  <c r="R46" i="2"/>
  <c r="S46" i="2"/>
  <c r="T46" i="2"/>
  <c r="W46" i="2"/>
  <c r="Y46" i="2"/>
  <c r="I46" i="2"/>
  <c r="J45" i="2"/>
  <c r="K45" i="2"/>
  <c r="L45" i="2"/>
  <c r="M45" i="2"/>
  <c r="N45" i="2"/>
  <c r="O45" i="2"/>
  <c r="P45" i="2"/>
  <c r="R45" i="2"/>
  <c r="S45" i="2"/>
  <c r="T45" i="2"/>
  <c r="W45" i="2"/>
  <c r="Y45" i="2"/>
  <c r="I45" i="2"/>
  <c r="F45" i="2"/>
  <c r="D46" i="2"/>
  <c r="E46" i="2"/>
  <c r="F46" i="2"/>
  <c r="D45" i="2"/>
  <c r="E45" i="2"/>
  <c r="C46" i="2"/>
  <c r="C45" i="2"/>
</calcChain>
</file>

<file path=xl/comments1.xml><?xml version="1.0" encoding="utf-8"?>
<comments xmlns="http://schemas.openxmlformats.org/spreadsheetml/2006/main">
  <authors>
    <author>Hannah Abigail Shayler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Hannah Abigail Shayler:</t>
        </r>
        <r>
          <rPr>
            <sz val="9"/>
            <color indexed="81"/>
            <rFont val="Tahoma"/>
            <family val="2"/>
          </rPr>
          <t xml:space="preserve">
Metals data from 44 gardens, 414 beds
PAH data from 20 gardens, 49 beds
*Use stats from research manuscripts instead?
</t>
        </r>
      </text>
    </comment>
  </commentList>
</comments>
</file>

<file path=xl/sharedStrings.xml><?xml version="1.0" encoding="utf-8"?>
<sst xmlns="http://schemas.openxmlformats.org/spreadsheetml/2006/main" count="800" uniqueCount="175">
  <si>
    <t>ICG West</t>
  </si>
  <si>
    <t>Plots 19 through 72</t>
  </si>
  <si>
    <t>Sample #</t>
  </si>
  <si>
    <t>ICG South</t>
  </si>
  <si>
    <t>Plots 100 through 183*</t>
  </si>
  <si>
    <t>*absent 119, 128 to 130, 136, 138 ,</t>
  </si>
  <si>
    <t>168 to 170 and 174 to 180</t>
  </si>
  <si>
    <t>ICG North</t>
  </si>
  <si>
    <t>Plots 201 through 276*</t>
  </si>
  <si>
    <t xml:space="preserve">* absent 208, 209, 217 to 219, </t>
  </si>
  <si>
    <t>227 to 229, 237 to 239, 246 to 249,</t>
  </si>
  <si>
    <t>257 to 259, and 267 to 272</t>
  </si>
  <si>
    <t>ICG-01</t>
  </si>
  <si>
    <t>ICG-02</t>
  </si>
  <si>
    <t>ICG-03</t>
  </si>
  <si>
    <t>ICG-04</t>
  </si>
  <si>
    <t>ICG-05</t>
  </si>
  <si>
    <t>ICG-06</t>
  </si>
  <si>
    <t>ICG-07</t>
  </si>
  <si>
    <t>ICG-08</t>
  </si>
  <si>
    <t>ICG-09</t>
  </si>
  <si>
    <t>garden section</t>
  </si>
  <si>
    <t>type</t>
  </si>
  <si>
    <t>allotment plot</t>
  </si>
  <si>
    <t>pathway</t>
  </si>
  <si>
    <t>compost</t>
  </si>
  <si>
    <t>ICG-10</t>
  </si>
  <si>
    <t>ICG-11</t>
  </si>
  <si>
    <t>ICG-12</t>
  </si>
  <si>
    <t>ICG-13</t>
  </si>
  <si>
    <t>compost pile</t>
  </si>
  <si>
    <t>path btwn 47 to 49 &amp; 57 to 59</t>
  </si>
  <si>
    <t>path btwn 41 to 45 &amp; 51 to 55</t>
  </si>
  <si>
    <t>path btwn 28 to 38 &amp; 29 to 39</t>
  </si>
  <si>
    <t>time</t>
  </si>
  <si>
    <t>sampled half of plot - shown on map</t>
  </si>
  <si>
    <t>southern half (less management)</t>
  </si>
  <si>
    <t>Plot Notes</t>
  </si>
  <si>
    <t>Section notes (2)</t>
  </si>
  <si>
    <t>Section Notes (1)</t>
  </si>
  <si>
    <t>Section notes (3)</t>
  </si>
  <si>
    <t>Plots 19 through 72*</t>
  </si>
  <si>
    <t xml:space="preserve"> *absent 60 through 69 and 56</t>
  </si>
  <si>
    <t xml:space="preserve"> to 140, 147 to 150,157 to 160,</t>
  </si>
  <si>
    <t>Section notes (4)</t>
  </si>
  <si>
    <t>Section notes (5)</t>
  </si>
  <si>
    <t>ICG-14</t>
  </si>
  <si>
    <t>ICG-15</t>
  </si>
  <si>
    <t>ICG-16</t>
  </si>
  <si>
    <t>ICG-17</t>
  </si>
  <si>
    <t>ICG-18</t>
  </si>
  <si>
    <t>ICG-19</t>
  </si>
  <si>
    <t>ICG-20</t>
  </si>
  <si>
    <t>ICG-21</t>
  </si>
  <si>
    <t>ICG-22</t>
  </si>
  <si>
    <t>ICG-23</t>
  </si>
  <si>
    <t>ICG-24</t>
  </si>
  <si>
    <t>ICG-25</t>
  </si>
  <si>
    <t>ICG-26</t>
  </si>
  <si>
    <t>bed shape different - see picture</t>
  </si>
  <si>
    <t>soil looks great</t>
  </si>
  <si>
    <t>less OM</t>
  </si>
  <si>
    <t>50/50 soil/OM</t>
  </si>
  <si>
    <t>path btwn perennial bed &amp; 104 to 109</t>
  </si>
  <si>
    <t>path btwn 151 to 152 &amp; 161 to 162</t>
  </si>
  <si>
    <t>path btwn 171 to 172 &amp; 181 to 183</t>
  </si>
  <si>
    <t>path btwn 240 to 244 &amp; 250 and 254</t>
  </si>
  <si>
    <t>path btwn 212 to 214 &amp; 222 and 224</t>
  </si>
  <si>
    <t>path btwn 202 &amp; 206 to 207</t>
  </si>
  <si>
    <t>ICG plot location</t>
  </si>
  <si>
    <t>ICG-27</t>
  </si>
  <si>
    <t>ICG-28</t>
  </si>
  <si>
    <t>ICG-29</t>
  </si>
  <si>
    <t>ICG-30</t>
  </si>
  <si>
    <t>ICG-31</t>
  </si>
  <si>
    <t>ICG-32</t>
  </si>
  <si>
    <t>ICG-33</t>
  </si>
  <si>
    <t>ICG-34</t>
  </si>
  <si>
    <t>ICG-35</t>
  </si>
  <si>
    <t>ICG-36</t>
  </si>
  <si>
    <t>ICG-37</t>
  </si>
  <si>
    <t>ICG-38</t>
  </si>
  <si>
    <t>nice bed, lots of weed, lots of OM</t>
  </si>
  <si>
    <t>"Taj Mahal" of beds</t>
  </si>
  <si>
    <t>new bed</t>
  </si>
  <si>
    <t>date</t>
  </si>
  <si>
    <t>higher quality, more mature, more OM</t>
  </si>
  <si>
    <t>soil not as well managed (some OM/mulch, no fresh soil)</t>
  </si>
  <si>
    <t>Arsenic</t>
  </si>
  <si>
    <t>Cadmium</t>
  </si>
  <si>
    <t>Lead</t>
  </si>
  <si>
    <t>Mercury</t>
  </si>
  <si>
    <t>2-Fluorobiphenyl</t>
  </si>
  <si>
    <t>Acenaphthene</t>
  </si>
  <si>
    <t>Acenaphthylene</t>
  </si>
  <si>
    <t>Anthracene</t>
  </si>
  <si>
    <t>Benzo[a]anthracene</t>
  </si>
  <si>
    <t>Benzo[a]pyrene</t>
  </si>
  <si>
    <t>Benzo[b]fluoranthene</t>
  </si>
  <si>
    <t>Benzo[g,h,i]perylene</t>
  </si>
  <si>
    <t>Benzo[k]fluoranthene</t>
  </si>
  <si>
    <t>Chrysene</t>
  </si>
  <si>
    <t>Dibenz(a,h)anthracene</t>
  </si>
  <si>
    <t>Fluoranthene</t>
  </si>
  <si>
    <t>Fluorene</t>
  </si>
  <si>
    <t>Indeno[1,2,3-cd]pyrene</t>
  </si>
  <si>
    <t>Naphthalene</t>
  </si>
  <si>
    <t>Nitrobenzene-d5 (Surr)</t>
  </si>
  <si>
    <t>Phenanthrene</t>
  </si>
  <si>
    <t>p-Terphenyl-d14 (Surr)</t>
  </si>
  <si>
    <t>Pyrene</t>
  </si>
  <si>
    <t>ND</t>
  </si>
  <si>
    <t>SCO Exceedances:</t>
  </si>
  <si>
    <t>N/A</t>
  </si>
  <si>
    <t>NYS DEC Residential SCO</t>
  </si>
  <si>
    <t>16 ppm</t>
  </si>
  <si>
    <t>2.5 ppm</t>
  </si>
  <si>
    <t>400 ppm</t>
  </si>
  <si>
    <t>0.81 ppm</t>
  </si>
  <si>
    <t>100 ppm</t>
  </si>
  <si>
    <t>1 ppm</t>
  </si>
  <si>
    <t>0.33 ppm</t>
  </si>
  <si>
    <t>0.5 ppm</t>
  </si>
  <si>
    <t>NYC Median (Min-Max):</t>
  </si>
  <si>
    <t>0.02 (&lt;0.004-1.3)</t>
  </si>
  <si>
    <t>&lt;0.008-0.11</t>
  </si>
  <si>
    <t>0.04 (&lt;0.004-0.57)</t>
  </si>
  <si>
    <t>&lt;0. 01-0.59</t>
  </si>
  <si>
    <t>0.09 (&lt;0.004-2.9)</t>
  </si>
  <si>
    <t>&lt;0.008-0.15</t>
  </si>
  <si>
    <t>0.31 (0.06-5.9)</t>
  </si>
  <si>
    <t>&lt;0.005-2.6</t>
  </si>
  <si>
    <t>0.38 (0.06-6.2)</t>
  </si>
  <si>
    <t>&lt;0.006-3.4</t>
  </si>
  <si>
    <t>0.53 (0.08-6.3)</t>
  </si>
  <si>
    <t>&lt;0.02-4.6</t>
  </si>
  <si>
    <t>0.31 (0.05-3.4)</t>
  </si>
  <si>
    <t>&lt;0.02-1.5</t>
  </si>
  <si>
    <t>0.25 (0.05-3.9)</t>
  </si>
  <si>
    <t>&lt;0.01-1.7</t>
  </si>
  <si>
    <t>0.38 (0.07-6.1)</t>
  </si>
  <si>
    <t>&lt;0.01-2.4</t>
  </si>
  <si>
    <t>0.08 (&lt;0.004-1.1)</t>
  </si>
  <si>
    <t>&lt;0.01-0.23</t>
  </si>
  <si>
    <t>0.74 (0.09-14)</t>
  </si>
  <si>
    <t>&lt;0.005-1.8</t>
  </si>
  <si>
    <t>&lt;0.01-0.13</t>
  </si>
  <si>
    <t>0.25 (0.04-3.4)</t>
  </si>
  <si>
    <t>&lt;0.008-1.4</t>
  </si>
  <si>
    <t>0.02 (&lt;0.004-1.5)</t>
  </si>
  <si>
    <t>&lt;0.0003-0.03</t>
  </si>
  <si>
    <t>0.30 (&lt;0.02-12)</t>
  </si>
  <si>
    <t>&lt;0.008-1.1</t>
  </si>
  <si>
    <t>0.59 (0.08-11)</t>
  </si>
  <si>
    <t>&lt;0.006-2.9</t>
  </si>
  <si>
    <t>Rural soil background levels:</t>
  </si>
  <si>
    <t>5.9 (&lt;5.3-27.3)</t>
  </si>
  <si>
    <t>&lt;0.2-69</t>
  </si>
  <si>
    <t>88 (11-1531)</t>
  </si>
  <si>
    <t>3-110</t>
  </si>
  <si>
    <t># Exceedances</t>
  </si>
  <si>
    <t>Location</t>
  </si>
  <si>
    <t>ICG 2018 Median:</t>
  </si>
  <si>
    <t>ICG 2018 Min:</t>
  </si>
  <si>
    <t>ICG 2018 Max:</t>
  </si>
  <si>
    <t>Results from June 2018 Ithaca Community Garden Sampling conducted by Cornell University through an agreement with the City of Ithaca</t>
  </si>
  <si>
    <t xml:space="preserve">Summary notes: </t>
  </si>
  <si>
    <t>- Metals are all well below Residential SCOs. All except 5 lead samples are within the range for rural background levels.</t>
  </si>
  <si>
    <t xml:space="preserve">- For all of the PAHs where results exceeded Residential SCOs, the max concentration was within the range found in NYC samples. </t>
  </si>
  <si>
    <t>“These results are not unusual for an urban garden and there is no immediate health concern, but there may be some increased risk if you have a lot of exposure to these contaminants over a long time.”</t>
  </si>
  <si>
    <r>
      <t xml:space="preserve">All guidance values and results are shown in parts per million or "ppm", equivalent to mg/kg. Results shown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 xml:space="preserve"> exceed NYS DEC Residential Soil Cleanup Objectives ("SCOs")</t>
    </r>
  </si>
  <si>
    <t xml:space="preserve">- See results reports (forthcoming) for additional interpretation of these results, but overall the follow message applies: </t>
  </si>
  <si>
    <t>- 19 out of 38 samples have at least one PAH result at or exceeding Residential SCOs.</t>
  </si>
  <si>
    <t>&lt;0.05-4.2</t>
  </si>
  <si>
    <t>.01-0.34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</si>
</sst>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5"/>
  <sheetViews>
    <sheetView tabSelected="1" zoomScale="110" zoomScaleNormal="11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F53" sqref="F53"/>
    </sheetView>
  </sheetViews>
  <sheetFormatPr defaultRowHeight="15" x14ac:dyDescent="0.25"/>
  <cols>
    <col min="1" max="1" width="26" style="1" customWidth="1"/>
    <col min="2" max="2" width="31.140625" style="1" customWidth="1"/>
    <col min="3" max="3" width="13.42578125" style="1" bestFit="1" customWidth="1"/>
    <col min="4" max="4" width="9.5703125" style="1" bestFit="1" customWidth="1"/>
    <col min="5" max="5" width="11.5703125" style="1" bestFit="1" customWidth="1"/>
    <col min="6" max="6" width="10.5703125" style="1" bestFit="1" customWidth="1"/>
    <col min="7" max="7" width="16.42578125" style="1" bestFit="1" customWidth="1"/>
    <col min="8" max="8" width="15.28515625" style="1" bestFit="1" customWidth="1"/>
    <col min="9" max="9" width="16.28515625" style="1" bestFit="1" customWidth="1"/>
    <col min="10" max="10" width="15.28515625" style="1" bestFit="1" customWidth="1"/>
    <col min="11" max="11" width="19.140625" style="1" bestFit="1" customWidth="1"/>
    <col min="12" max="12" width="15.28515625" style="1" bestFit="1" customWidth="1"/>
    <col min="13" max="13" width="21" style="1" bestFit="1" customWidth="1"/>
    <col min="14" max="14" width="20" style="1" bestFit="1" customWidth="1"/>
    <col min="15" max="15" width="20.85546875" style="1" bestFit="1" customWidth="1"/>
    <col min="16" max="16" width="13.140625" style="1" bestFit="1" customWidth="1"/>
    <col min="17" max="17" width="21.7109375" style="1" bestFit="1" customWidth="1"/>
    <col min="18" max="18" width="13.140625" style="1" bestFit="1" customWidth="1"/>
    <col min="19" max="19" width="15.28515625" style="1" bestFit="1" customWidth="1"/>
    <col min="20" max="20" width="22.28515625" style="1" bestFit="1" customWidth="1"/>
    <col min="21" max="21" width="15.28515625" style="1" bestFit="1" customWidth="1"/>
    <col min="22" max="22" width="22" style="1" bestFit="1" customWidth="1"/>
    <col min="23" max="23" width="13.85546875" style="1" bestFit="1" customWidth="1"/>
    <col min="24" max="24" width="21.5703125" style="1" bestFit="1" customWidth="1"/>
    <col min="25" max="25" width="12.42578125" style="1" bestFit="1" customWidth="1"/>
    <col min="26" max="26" width="13.85546875" style="1" bestFit="1" customWidth="1"/>
    <col min="27" max="16384" width="9.140625" style="1"/>
  </cols>
  <sheetData>
    <row r="1" spans="1:26" x14ac:dyDescent="0.25">
      <c r="A1" s="10" t="s">
        <v>165</v>
      </c>
    </row>
    <row r="2" spans="1:26" x14ac:dyDescent="0.25">
      <c r="A2" s="10" t="s">
        <v>170</v>
      </c>
    </row>
    <row r="3" spans="1:26" x14ac:dyDescent="0.25">
      <c r="A3" s="10"/>
    </row>
    <row r="4" spans="1:26" s="5" customFormat="1" x14ac:dyDescent="0.25">
      <c r="A4" s="5" t="s">
        <v>2</v>
      </c>
      <c r="B4" s="5" t="s">
        <v>161</v>
      </c>
      <c r="C4" s="5" t="s">
        <v>88</v>
      </c>
      <c r="D4" s="5" t="s">
        <v>89</v>
      </c>
      <c r="E4" s="5" t="s">
        <v>90</v>
      </c>
      <c r="F4" s="5" t="s">
        <v>91</v>
      </c>
      <c r="G4" s="6" t="s">
        <v>92</v>
      </c>
      <c r="H4" s="6" t="s">
        <v>93</v>
      </c>
      <c r="I4" s="6" t="s">
        <v>94</v>
      </c>
      <c r="J4" s="6" t="s">
        <v>95</v>
      </c>
      <c r="K4" s="6" t="s">
        <v>96</v>
      </c>
      <c r="L4" s="6" t="s">
        <v>97</v>
      </c>
      <c r="M4" s="6" t="s">
        <v>98</v>
      </c>
      <c r="N4" s="6" t="s">
        <v>99</v>
      </c>
      <c r="O4" s="6" t="s">
        <v>100</v>
      </c>
      <c r="P4" s="6" t="s">
        <v>101</v>
      </c>
      <c r="Q4" s="6" t="s">
        <v>102</v>
      </c>
      <c r="R4" s="6" t="s">
        <v>103</v>
      </c>
      <c r="S4" s="6" t="s">
        <v>104</v>
      </c>
      <c r="T4" s="6" t="s">
        <v>105</v>
      </c>
      <c r="U4" s="6" t="s">
        <v>106</v>
      </c>
      <c r="V4" s="6" t="s">
        <v>107</v>
      </c>
      <c r="W4" s="6" t="s">
        <v>108</v>
      </c>
      <c r="X4" s="6" t="s">
        <v>109</v>
      </c>
      <c r="Y4" s="6" t="s">
        <v>110</v>
      </c>
      <c r="Z4" s="12" t="s">
        <v>160</v>
      </c>
    </row>
    <row r="5" spans="1:26" x14ac:dyDescent="0.25">
      <c r="A5" s="1" t="s">
        <v>12</v>
      </c>
      <c r="B5" s="1">
        <v>30</v>
      </c>
      <c r="C5" s="1">
        <v>3.4</v>
      </c>
      <c r="D5" s="1">
        <v>0.27</v>
      </c>
      <c r="E5" s="1">
        <v>21.4</v>
      </c>
      <c r="F5" s="1">
        <v>0.06</v>
      </c>
      <c r="G5" s="2" t="s">
        <v>111</v>
      </c>
      <c r="H5" s="2" t="s">
        <v>111</v>
      </c>
      <c r="I5" s="2" t="s">
        <v>111</v>
      </c>
      <c r="J5" s="2" t="s">
        <v>111</v>
      </c>
      <c r="K5" s="2" t="s">
        <v>111</v>
      </c>
      <c r="L5" s="2" t="s">
        <v>111</v>
      </c>
      <c r="M5" s="1">
        <v>0.24</v>
      </c>
      <c r="N5" s="1" t="s">
        <v>111</v>
      </c>
      <c r="O5" s="1" t="s">
        <v>111</v>
      </c>
      <c r="P5" s="1" t="s">
        <v>111</v>
      </c>
      <c r="Q5" s="1" t="s">
        <v>111</v>
      </c>
      <c r="R5" s="1">
        <v>0.2</v>
      </c>
      <c r="S5" s="1" t="s">
        <v>111</v>
      </c>
      <c r="T5" s="1" t="s">
        <v>111</v>
      </c>
      <c r="U5" s="1" t="s">
        <v>111</v>
      </c>
      <c r="V5" s="1" t="s">
        <v>111</v>
      </c>
      <c r="W5" s="1" t="s">
        <v>111</v>
      </c>
      <c r="X5" s="1" t="s">
        <v>111</v>
      </c>
      <c r="Y5" s="1">
        <v>0.25</v>
      </c>
      <c r="Z5" s="1">
        <v>0</v>
      </c>
    </row>
    <row r="6" spans="1:26" x14ac:dyDescent="0.25">
      <c r="A6" s="1" t="s">
        <v>13</v>
      </c>
      <c r="B6" s="1">
        <v>52</v>
      </c>
      <c r="C6" s="1">
        <v>3.6</v>
      </c>
      <c r="D6" s="1">
        <v>0.25</v>
      </c>
      <c r="E6" s="1">
        <v>16.7</v>
      </c>
      <c r="F6" s="1">
        <v>5.5E-2</v>
      </c>
      <c r="G6" s="2" t="s">
        <v>111</v>
      </c>
      <c r="H6" s="2" t="s">
        <v>111</v>
      </c>
      <c r="I6" s="2" t="s">
        <v>111</v>
      </c>
      <c r="J6" s="2" t="s">
        <v>111</v>
      </c>
      <c r="K6" s="2" t="s">
        <v>111</v>
      </c>
      <c r="L6" s="2" t="s">
        <v>111</v>
      </c>
      <c r="M6" s="1" t="s">
        <v>111</v>
      </c>
      <c r="N6" s="1" t="s">
        <v>111</v>
      </c>
      <c r="O6" s="1" t="s">
        <v>111</v>
      </c>
      <c r="P6" s="1" t="s">
        <v>111</v>
      </c>
      <c r="Q6" s="1" t="s">
        <v>111</v>
      </c>
      <c r="R6" s="1">
        <v>0.15</v>
      </c>
      <c r="S6" s="1" t="s">
        <v>111</v>
      </c>
      <c r="T6" s="1" t="s">
        <v>111</v>
      </c>
      <c r="U6" s="1" t="s">
        <v>111</v>
      </c>
      <c r="V6" s="1" t="s">
        <v>111</v>
      </c>
      <c r="W6" s="1" t="s">
        <v>111</v>
      </c>
      <c r="X6" s="1" t="s">
        <v>111</v>
      </c>
      <c r="Y6" s="1">
        <v>0.14000000000000001</v>
      </c>
      <c r="Z6" s="1">
        <v>0</v>
      </c>
    </row>
    <row r="7" spans="1:26" x14ac:dyDescent="0.25">
      <c r="A7" s="1" t="s">
        <v>14</v>
      </c>
      <c r="B7" s="1">
        <v>41</v>
      </c>
      <c r="C7" s="1">
        <v>3.2</v>
      </c>
      <c r="D7" s="1">
        <v>0.27</v>
      </c>
      <c r="E7" s="1">
        <v>18.3</v>
      </c>
      <c r="F7" s="1">
        <v>4.8000000000000001E-2</v>
      </c>
      <c r="G7" s="2" t="s">
        <v>111</v>
      </c>
      <c r="H7" s="2" t="s">
        <v>111</v>
      </c>
      <c r="I7" s="2" t="s">
        <v>111</v>
      </c>
      <c r="J7" s="2" t="s">
        <v>111</v>
      </c>
      <c r="K7" s="2" t="s">
        <v>111</v>
      </c>
      <c r="L7" s="2" t="s">
        <v>111</v>
      </c>
      <c r="M7" s="1" t="s">
        <v>111</v>
      </c>
      <c r="N7" s="1" t="s">
        <v>111</v>
      </c>
      <c r="O7" s="1" t="s">
        <v>111</v>
      </c>
      <c r="P7" s="1" t="s">
        <v>111</v>
      </c>
      <c r="Q7" s="1" t="s">
        <v>111</v>
      </c>
      <c r="R7" s="1">
        <v>0.28999999999999998</v>
      </c>
      <c r="S7" s="1" t="s">
        <v>111</v>
      </c>
      <c r="T7" s="1" t="s">
        <v>111</v>
      </c>
      <c r="U7" s="1" t="s">
        <v>111</v>
      </c>
      <c r="V7" s="1" t="s">
        <v>111</v>
      </c>
      <c r="W7" s="1" t="s">
        <v>111</v>
      </c>
      <c r="X7" s="1" t="s">
        <v>111</v>
      </c>
      <c r="Y7" s="1">
        <v>0.31</v>
      </c>
      <c r="Z7" s="1">
        <v>0</v>
      </c>
    </row>
    <row r="8" spans="1:26" x14ac:dyDescent="0.25">
      <c r="A8" s="1" t="s">
        <v>15</v>
      </c>
      <c r="B8" s="1">
        <v>25</v>
      </c>
      <c r="C8" s="1">
        <v>4.5999999999999996</v>
      </c>
      <c r="D8" s="1">
        <v>0.28999999999999998</v>
      </c>
      <c r="E8" s="1">
        <v>25.8</v>
      </c>
      <c r="F8" s="1">
        <v>5.8999999999999997E-2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1" t="s">
        <v>111</v>
      </c>
      <c r="N8" s="1" t="s">
        <v>111</v>
      </c>
      <c r="O8" s="1" t="s">
        <v>111</v>
      </c>
      <c r="P8" s="1" t="s">
        <v>111</v>
      </c>
      <c r="Q8" s="1" t="s">
        <v>111</v>
      </c>
      <c r="R8" s="1" t="s">
        <v>111</v>
      </c>
      <c r="S8" s="1" t="s">
        <v>111</v>
      </c>
      <c r="T8" s="1" t="s">
        <v>111</v>
      </c>
      <c r="U8" s="1" t="s">
        <v>111</v>
      </c>
      <c r="V8" s="1" t="s">
        <v>111</v>
      </c>
      <c r="W8" s="1" t="s">
        <v>111</v>
      </c>
      <c r="X8" s="1" t="s">
        <v>111</v>
      </c>
      <c r="Y8" s="1" t="s">
        <v>111</v>
      </c>
      <c r="Z8" s="1">
        <v>0</v>
      </c>
    </row>
    <row r="9" spans="1:26" x14ac:dyDescent="0.25">
      <c r="A9" s="1" t="s">
        <v>16</v>
      </c>
      <c r="B9" s="1">
        <v>47</v>
      </c>
      <c r="C9" s="1">
        <v>5.9</v>
      </c>
      <c r="D9" s="1">
        <v>0.35</v>
      </c>
      <c r="E9" s="1">
        <v>36.200000000000003</v>
      </c>
      <c r="F9" s="1">
        <v>6.0999999999999999E-2</v>
      </c>
      <c r="G9" s="2" t="s">
        <v>111</v>
      </c>
      <c r="H9" s="2" t="s">
        <v>111</v>
      </c>
      <c r="I9" s="2" t="s">
        <v>111</v>
      </c>
      <c r="J9" s="2" t="s">
        <v>111</v>
      </c>
      <c r="K9" s="2" t="s">
        <v>111</v>
      </c>
      <c r="L9" s="1">
        <v>0.21</v>
      </c>
      <c r="M9" s="1" t="s">
        <v>111</v>
      </c>
      <c r="N9" s="1" t="s">
        <v>111</v>
      </c>
      <c r="O9" s="1" t="s">
        <v>111</v>
      </c>
      <c r="P9" s="1" t="s">
        <v>111</v>
      </c>
      <c r="Q9" s="1" t="s">
        <v>111</v>
      </c>
      <c r="R9" s="1">
        <v>0.27</v>
      </c>
      <c r="S9" s="1" t="s">
        <v>111</v>
      </c>
      <c r="T9" s="1" t="s">
        <v>111</v>
      </c>
      <c r="U9" s="1" t="s">
        <v>111</v>
      </c>
      <c r="V9" s="1" t="s">
        <v>111</v>
      </c>
      <c r="W9" s="1" t="s">
        <v>111</v>
      </c>
      <c r="X9" s="1" t="s">
        <v>111</v>
      </c>
      <c r="Y9" s="1">
        <v>0.31</v>
      </c>
      <c r="Z9" s="1">
        <v>0</v>
      </c>
    </row>
    <row r="10" spans="1:26" x14ac:dyDescent="0.25">
      <c r="A10" s="1" t="s">
        <v>17</v>
      </c>
      <c r="B10" s="1">
        <v>55</v>
      </c>
      <c r="C10" s="1">
        <v>3.7</v>
      </c>
      <c r="D10" s="1">
        <v>0.26</v>
      </c>
      <c r="E10" s="1">
        <v>21.8</v>
      </c>
      <c r="F10" s="1">
        <v>7.4999999999999997E-2</v>
      </c>
      <c r="G10" s="2" t="s">
        <v>111</v>
      </c>
      <c r="H10" s="2" t="s">
        <v>111</v>
      </c>
      <c r="I10" s="1">
        <v>0.32</v>
      </c>
      <c r="J10" s="1">
        <v>0.31</v>
      </c>
      <c r="K10" s="1">
        <v>0.94</v>
      </c>
      <c r="L10" s="1">
        <v>0.69</v>
      </c>
      <c r="M10" s="1">
        <v>0.68</v>
      </c>
      <c r="N10" s="1">
        <v>0.44</v>
      </c>
      <c r="O10" s="1" t="s">
        <v>111</v>
      </c>
      <c r="P10" s="1">
        <v>0.73</v>
      </c>
      <c r="Q10" s="1" t="s">
        <v>111</v>
      </c>
      <c r="R10" s="1">
        <v>1.1000000000000001</v>
      </c>
      <c r="S10" s="1">
        <v>0.23</v>
      </c>
      <c r="T10" s="1">
        <v>0.41</v>
      </c>
      <c r="U10" s="1" t="s">
        <v>111</v>
      </c>
      <c r="V10" s="1" t="s">
        <v>111</v>
      </c>
      <c r="W10" s="1">
        <v>1.3</v>
      </c>
      <c r="X10" s="1" t="s">
        <v>111</v>
      </c>
      <c r="Y10" s="1">
        <v>1.5</v>
      </c>
      <c r="Z10" s="1">
        <v>0</v>
      </c>
    </row>
    <row r="11" spans="1:26" x14ac:dyDescent="0.25">
      <c r="A11" s="8" t="s">
        <v>18</v>
      </c>
      <c r="B11" s="8">
        <v>71</v>
      </c>
      <c r="C11" s="1">
        <v>5</v>
      </c>
      <c r="D11" s="1">
        <v>0.32</v>
      </c>
      <c r="E11" s="1">
        <v>60</v>
      </c>
      <c r="F11" s="1">
        <v>0.12</v>
      </c>
      <c r="G11" s="2" t="s">
        <v>111</v>
      </c>
      <c r="H11" s="2" t="s">
        <v>111</v>
      </c>
      <c r="I11" s="2" t="s">
        <v>111</v>
      </c>
      <c r="J11" s="2" t="s">
        <v>111</v>
      </c>
      <c r="K11" s="1">
        <v>0.76</v>
      </c>
      <c r="L11" s="1">
        <v>0.81</v>
      </c>
      <c r="M11" s="8">
        <v>1.2</v>
      </c>
      <c r="N11" s="1">
        <v>0.76</v>
      </c>
      <c r="O11" s="1" t="s">
        <v>111</v>
      </c>
      <c r="P11" s="1">
        <v>0.75</v>
      </c>
      <c r="Q11" s="1" t="s">
        <v>111</v>
      </c>
      <c r="R11" s="1">
        <v>1.1000000000000001</v>
      </c>
      <c r="S11" s="1" t="s">
        <v>111</v>
      </c>
      <c r="T11" s="8">
        <v>0.59</v>
      </c>
      <c r="U11" s="1" t="s">
        <v>111</v>
      </c>
      <c r="V11" s="1" t="s">
        <v>111</v>
      </c>
      <c r="W11" s="1">
        <v>0.63</v>
      </c>
      <c r="X11" s="1" t="s">
        <v>111</v>
      </c>
      <c r="Y11" s="1">
        <v>1.2</v>
      </c>
      <c r="Z11" s="8">
        <v>2</v>
      </c>
    </row>
    <row r="12" spans="1:26" x14ac:dyDescent="0.25">
      <c r="A12" s="1" t="s">
        <v>19</v>
      </c>
      <c r="B12" s="1">
        <v>57</v>
      </c>
      <c r="C12" s="1">
        <v>4.0999999999999996</v>
      </c>
      <c r="D12" s="1">
        <v>0.31</v>
      </c>
      <c r="E12" s="1">
        <v>33.700000000000003</v>
      </c>
      <c r="F12" s="1">
        <v>0.08</v>
      </c>
      <c r="G12" s="2" t="s">
        <v>111</v>
      </c>
      <c r="H12" s="2" t="s">
        <v>111</v>
      </c>
      <c r="I12" s="2" t="s">
        <v>111</v>
      </c>
      <c r="J12" s="2" t="s">
        <v>111</v>
      </c>
      <c r="K12" s="1">
        <v>0.24</v>
      </c>
      <c r="L12" s="1">
        <v>0.27</v>
      </c>
      <c r="M12" s="1">
        <v>0.39</v>
      </c>
      <c r="N12" s="1" t="s">
        <v>111</v>
      </c>
      <c r="O12" s="1" t="s">
        <v>111</v>
      </c>
      <c r="P12" s="1" t="s">
        <v>111</v>
      </c>
      <c r="Q12" s="1" t="s">
        <v>111</v>
      </c>
      <c r="R12" s="1">
        <v>0.41</v>
      </c>
      <c r="S12" s="1" t="s">
        <v>111</v>
      </c>
      <c r="T12" s="1" t="s">
        <v>111</v>
      </c>
      <c r="U12" s="1" t="s">
        <v>111</v>
      </c>
      <c r="V12" s="1" t="s">
        <v>111</v>
      </c>
      <c r="W12" s="1">
        <v>0.23</v>
      </c>
      <c r="X12" s="1" t="s">
        <v>111</v>
      </c>
      <c r="Y12" s="1">
        <v>0.4</v>
      </c>
      <c r="Z12" s="1">
        <v>0</v>
      </c>
    </row>
    <row r="13" spans="1:26" x14ac:dyDescent="0.25">
      <c r="A13" s="1" t="s">
        <v>20</v>
      </c>
      <c r="B13" s="1">
        <v>37</v>
      </c>
      <c r="C13" s="1">
        <v>5.0999999999999996</v>
      </c>
      <c r="D13" s="1">
        <v>0.36</v>
      </c>
      <c r="E13" s="1">
        <v>35.6</v>
      </c>
      <c r="F13" s="1">
        <v>6.9000000000000006E-2</v>
      </c>
      <c r="G13" s="2" t="s">
        <v>111</v>
      </c>
      <c r="H13" s="2" t="s">
        <v>111</v>
      </c>
      <c r="I13" s="2" t="s">
        <v>111</v>
      </c>
      <c r="J13" s="2" t="s">
        <v>111</v>
      </c>
      <c r="K13" s="1">
        <v>0.12</v>
      </c>
      <c r="L13" s="1">
        <v>0.14000000000000001</v>
      </c>
      <c r="M13" s="1">
        <v>0.18</v>
      </c>
      <c r="N13" s="1">
        <v>0.12</v>
      </c>
      <c r="O13" s="1">
        <v>6.9000000000000006E-2</v>
      </c>
      <c r="P13" s="1">
        <v>0.11</v>
      </c>
      <c r="Q13" s="1" t="s">
        <v>111</v>
      </c>
      <c r="R13" s="1">
        <v>0.17</v>
      </c>
      <c r="S13" s="1" t="s">
        <v>111</v>
      </c>
      <c r="T13" s="1">
        <v>9.9000000000000005E-2</v>
      </c>
      <c r="U13" s="1" t="s">
        <v>111</v>
      </c>
      <c r="V13" s="1" t="s">
        <v>111</v>
      </c>
      <c r="W13" s="1">
        <v>5.1999999999999998E-2</v>
      </c>
      <c r="X13" s="1" t="s">
        <v>111</v>
      </c>
      <c r="Y13" s="1">
        <v>0.2</v>
      </c>
      <c r="Z13" s="1">
        <v>0</v>
      </c>
    </row>
    <row r="14" spans="1:26" x14ac:dyDescent="0.25">
      <c r="A14" s="8" t="s">
        <v>26</v>
      </c>
      <c r="B14" s="8" t="s">
        <v>33</v>
      </c>
      <c r="C14" s="1">
        <v>6</v>
      </c>
      <c r="D14" s="1">
        <v>0.28000000000000003</v>
      </c>
      <c r="E14" s="1">
        <v>58.3</v>
      </c>
      <c r="F14" s="1">
        <v>0.11</v>
      </c>
      <c r="G14" s="2" t="s">
        <v>111</v>
      </c>
      <c r="H14" s="2" t="s">
        <v>111</v>
      </c>
      <c r="I14" s="2" t="s">
        <v>111</v>
      </c>
      <c r="J14" s="2" t="s">
        <v>111</v>
      </c>
      <c r="K14" s="8">
        <v>2.2999999999999998</v>
      </c>
      <c r="L14" s="8">
        <v>3.8</v>
      </c>
      <c r="M14" s="8">
        <v>5.9</v>
      </c>
      <c r="N14" s="1">
        <v>2.2999999999999998</v>
      </c>
      <c r="O14" s="1" t="s">
        <v>111</v>
      </c>
      <c r="P14" s="8">
        <v>2.7</v>
      </c>
      <c r="Q14" s="1" t="s">
        <v>111</v>
      </c>
      <c r="R14" s="1">
        <v>1.6</v>
      </c>
      <c r="S14" s="1" t="s">
        <v>111</v>
      </c>
      <c r="T14" s="8">
        <v>2.2000000000000002</v>
      </c>
      <c r="U14" s="1" t="s">
        <v>111</v>
      </c>
      <c r="V14" s="1" t="s">
        <v>111</v>
      </c>
      <c r="W14" s="1" t="s">
        <v>111</v>
      </c>
      <c r="X14" s="1" t="s">
        <v>111</v>
      </c>
      <c r="Y14" s="1">
        <v>3.3</v>
      </c>
      <c r="Z14" s="8">
        <v>5</v>
      </c>
    </row>
    <row r="15" spans="1:26" x14ac:dyDescent="0.25">
      <c r="A15" s="1" t="s">
        <v>27</v>
      </c>
      <c r="B15" s="1" t="s">
        <v>32</v>
      </c>
      <c r="C15" s="1">
        <v>5</v>
      </c>
      <c r="D15" s="1">
        <v>0.27</v>
      </c>
      <c r="E15" s="1">
        <v>18.100000000000001</v>
      </c>
      <c r="F15" s="1">
        <v>5.7000000000000002E-2</v>
      </c>
      <c r="G15" s="2" t="s">
        <v>111</v>
      </c>
      <c r="H15" s="2" t="s">
        <v>111</v>
      </c>
      <c r="I15" s="2" t="s">
        <v>111</v>
      </c>
      <c r="J15" s="2" t="s">
        <v>111</v>
      </c>
      <c r="K15" s="1">
        <v>5.1999999999999998E-2</v>
      </c>
      <c r="L15" s="1">
        <v>7.2999999999999995E-2</v>
      </c>
      <c r="M15" s="1">
        <v>8.3000000000000004E-2</v>
      </c>
      <c r="N15" s="1">
        <v>7.9000000000000001E-2</v>
      </c>
      <c r="O15" s="1" t="s">
        <v>111</v>
      </c>
      <c r="P15" s="1">
        <v>6.7000000000000004E-2</v>
      </c>
      <c r="Q15" s="1" t="s">
        <v>111</v>
      </c>
      <c r="R15" s="1">
        <v>9.2999999999999999E-2</v>
      </c>
      <c r="S15" s="1" t="s">
        <v>111</v>
      </c>
      <c r="T15" s="1">
        <v>6.3E-2</v>
      </c>
      <c r="U15" s="1" t="s">
        <v>111</v>
      </c>
      <c r="V15" s="1" t="s">
        <v>111</v>
      </c>
      <c r="W15" s="1">
        <v>3.1E-2</v>
      </c>
      <c r="X15" s="1" t="s">
        <v>111</v>
      </c>
      <c r="Y15" s="1">
        <v>9.9000000000000005E-2</v>
      </c>
      <c r="Z15" s="1">
        <v>0</v>
      </c>
    </row>
    <row r="16" spans="1:26" x14ac:dyDescent="0.25">
      <c r="A16" s="8" t="s">
        <v>28</v>
      </c>
      <c r="B16" s="8" t="s">
        <v>31</v>
      </c>
      <c r="C16" s="1">
        <v>5.9</v>
      </c>
      <c r="D16" s="1">
        <v>0.28000000000000003</v>
      </c>
      <c r="E16" s="1">
        <v>69.7</v>
      </c>
      <c r="F16" s="1">
        <v>0.16</v>
      </c>
      <c r="G16" s="2" t="s">
        <v>111</v>
      </c>
      <c r="H16" s="2" t="s">
        <v>111</v>
      </c>
      <c r="I16" s="2" t="s">
        <v>111</v>
      </c>
      <c r="J16" s="2" t="s">
        <v>111</v>
      </c>
      <c r="K16" s="1">
        <v>0.7</v>
      </c>
      <c r="L16" s="1" t="s">
        <v>111</v>
      </c>
      <c r="M16" s="8">
        <v>1</v>
      </c>
      <c r="N16" s="1">
        <v>0.79</v>
      </c>
      <c r="O16" s="1" t="s">
        <v>111</v>
      </c>
      <c r="P16" s="1" t="s">
        <v>111</v>
      </c>
      <c r="Q16" s="1" t="s">
        <v>111</v>
      </c>
      <c r="R16" s="1">
        <v>1</v>
      </c>
      <c r="S16" s="1" t="s">
        <v>111</v>
      </c>
      <c r="T16" s="8">
        <v>0.75</v>
      </c>
      <c r="U16" s="1" t="s">
        <v>111</v>
      </c>
      <c r="V16" s="1" t="s">
        <v>111</v>
      </c>
      <c r="W16" s="1" t="s">
        <v>111</v>
      </c>
      <c r="X16" s="1" t="s">
        <v>111</v>
      </c>
      <c r="Y16" s="1">
        <v>0.88</v>
      </c>
      <c r="Z16" s="8">
        <v>2</v>
      </c>
    </row>
    <row r="17" spans="1:26" x14ac:dyDescent="0.25">
      <c r="A17" s="1" t="s">
        <v>29</v>
      </c>
      <c r="B17" s="1" t="s">
        <v>30</v>
      </c>
      <c r="C17" s="1">
        <v>4.7</v>
      </c>
      <c r="D17" s="1">
        <v>0.34</v>
      </c>
      <c r="E17" s="1">
        <v>43.1</v>
      </c>
      <c r="F17" s="1">
        <v>8.4000000000000005E-2</v>
      </c>
      <c r="G17" s="2" t="s">
        <v>111</v>
      </c>
      <c r="H17" s="2" t="s">
        <v>111</v>
      </c>
      <c r="I17" s="2" t="s">
        <v>111</v>
      </c>
      <c r="J17" s="2" t="s">
        <v>111</v>
      </c>
      <c r="K17" s="2" t="s">
        <v>111</v>
      </c>
      <c r="L17" s="1" t="s">
        <v>111</v>
      </c>
      <c r="M17" s="1" t="s">
        <v>111</v>
      </c>
      <c r="N17" s="1" t="s">
        <v>111</v>
      </c>
      <c r="O17" s="1" t="s">
        <v>111</v>
      </c>
      <c r="P17" s="1" t="s">
        <v>111</v>
      </c>
      <c r="Q17" s="1" t="s">
        <v>111</v>
      </c>
      <c r="R17" s="1">
        <v>0.73</v>
      </c>
      <c r="S17" s="1" t="s">
        <v>111</v>
      </c>
      <c r="T17" s="1" t="s">
        <v>111</v>
      </c>
      <c r="U17" s="1" t="s">
        <v>111</v>
      </c>
      <c r="V17" s="1" t="s">
        <v>111</v>
      </c>
      <c r="W17" s="1" t="s">
        <v>111</v>
      </c>
      <c r="X17" s="1" t="s">
        <v>111</v>
      </c>
      <c r="Y17" s="1">
        <v>0.69</v>
      </c>
      <c r="Z17" s="1">
        <v>0</v>
      </c>
    </row>
    <row r="18" spans="1:26" x14ac:dyDescent="0.25">
      <c r="A18" s="1" t="s">
        <v>46</v>
      </c>
      <c r="B18" s="1">
        <v>110</v>
      </c>
      <c r="C18" s="1">
        <v>4.9000000000000004</v>
      </c>
      <c r="D18" s="1">
        <v>0.32</v>
      </c>
      <c r="E18" s="1">
        <v>96</v>
      </c>
      <c r="F18" s="1">
        <v>0.14000000000000001</v>
      </c>
      <c r="G18" s="2" t="s">
        <v>111</v>
      </c>
      <c r="H18" s="2" t="s">
        <v>111</v>
      </c>
      <c r="I18" s="2" t="s">
        <v>111</v>
      </c>
      <c r="J18" s="2" t="s">
        <v>111</v>
      </c>
      <c r="K18" s="2" t="s">
        <v>111</v>
      </c>
      <c r="L18" s="1" t="s">
        <v>111</v>
      </c>
      <c r="M18" s="1" t="s">
        <v>111</v>
      </c>
      <c r="N18" s="1" t="s">
        <v>111</v>
      </c>
      <c r="O18" s="1" t="s">
        <v>111</v>
      </c>
      <c r="P18" s="1" t="s">
        <v>111</v>
      </c>
      <c r="Q18" s="1" t="s">
        <v>111</v>
      </c>
      <c r="R18" s="1">
        <v>0.45</v>
      </c>
      <c r="S18" s="1" t="s">
        <v>111</v>
      </c>
      <c r="T18" s="1" t="s">
        <v>111</v>
      </c>
      <c r="U18" s="1" t="s">
        <v>111</v>
      </c>
      <c r="V18" s="1" t="s">
        <v>111</v>
      </c>
      <c r="W18" s="1" t="s">
        <v>111</v>
      </c>
      <c r="X18" s="1" t="s">
        <v>111</v>
      </c>
      <c r="Y18" s="1" t="s">
        <v>111</v>
      </c>
      <c r="Z18" s="1">
        <v>0</v>
      </c>
    </row>
    <row r="19" spans="1:26" x14ac:dyDescent="0.25">
      <c r="A19" s="8" t="s">
        <v>47</v>
      </c>
      <c r="B19" s="8">
        <v>162</v>
      </c>
      <c r="C19" s="1">
        <v>6.9</v>
      </c>
      <c r="D19" s="1">
        <v>0.37</v>
      </c>
      <c r="E19" s="1">
        <v>70.7</v>
      </c>
      <c r="F19" s="1">
        <v>9.7000000000000003E-2</v>
      </c>
      <c r="G19" s="2" t="s">
        <v>111</v>
      </c>
      <c r="H19" s="2" t="s">
        <v>111</v>
      </c>
      <c r="I19" s="2" t="s">
        <v>111</v>
      </c>
      <c r="J19" s="2" t="s">
        <v>111</v>
      </c>
      <c r="K19" s="2" t="s">
        <v>111</v>
      </c>
      <c r="L19" s="8">
        <v>1.1000000000000001</v>
      </c>
      <c r="M19" s="8">
        <v>1.3</v>
      </c>
      <c r="N19" s="1">
        <v>1.2</v>
      </c>
      <c r="O19" s="1" t="s">
        <v>111</v>
      </c>
      <c r="P19" s="1">
        <v>0.86</v>
      </c>
      <c r="Q19" s="1" t="s">
        <v>111</v>
      </c>
      <c r="R19" s="1">
        <v>1.3</v>
      </c>
      <c r="S19" s="1" t="s">
        <v>111</v>
      </c>
      <c r="T19" s="8">
        <v>1.1000000000000001</v>
      </c>
      <c r="U19" s="1" t="s">
        <v>111</v>
      </c>
      <c r="V19" s="1" t="s">
        <v>111</v>
      </c>
      <c r="W19" s="1" t="s">
        <v>111</v>
      </c>
      <c r="X19" s="1" t="s">
        <v>111</v>
      </c>
      <c r="Y19" s="1">
        <v>1.3</v>
      </c>
      <c r="Z19" s="8">
        <v>3</v>
      </c>
    </row>
    <row r="20" spans="1:26" x14ac:dyDescent="0.25">
      <c r="A20" s="1" t="s">
        <v>48</v>
      </c>
      <c r="B20" s="1">
        <v>102</v>
      </c>
      <c r="C20" s="1">
        <v>5.5</v>
      </c>
      <c r="D20" s="1">
        <v>0.27</v>
      </c>
      <c r="E20" s="1">
        <v>51.7</v>
      </c>
      <c r="F20" s="1">
        <v>0.11</v>
      </c>
      <c r="G20" s="2" t="s">
        <v>111</v>
      </c>
      <c r="H20" s="2" t="s">
        <v>111</v>
      </c>
      <c r="I20" s="1">
        <v>0.22</v>
      </c>
      <c r="J20" s="1">
        <v>0.23</v>
      </c>
      <c r="K20" s="1">
        <v>0.53</v>
      </c>
      <c r="L20" s="1">
        <v>0.56999999999999995</v>
      </c>
      <c r="M20" s="1">
        <v>0.69</v>
      </c>
      <c r="N20" s="1">
        <v>0.52</v>
      </c>
      <c r="O20" s="1" t="s">
        <v>111</v>
      </c>
      <c r="P20" s="1">
        <v>0.56000000000000005</v>
      </c>
      <c r="Q20" s="1" t="s">
        <v>111</v>
      </c>
      <c r="R20" s="1">
        <v>0.96</v>
      </c>
      <c r="S20" s="1" t="s">
        <v>111</v>
      </c>
      <c r="T20" s="1">
        <v>0.39</v>
      </c>
      <c r="U20" s="1" t="s">
        <v>111</v>
      </c>
      <c r="V20" s="1" t="s">
        <v>111</v>
      </c>
      <c r="W20" s="1">
        <v>0.47</v>
      </c>
      <c r="X20" s="1" t="s">
        <v>111</v>
      </c>
      <c r="Y20" s="1">
        <v>0.9</v>
      </c>
      <c r="Z20" s="1">
        <v>0</v>
      </c>
    </row>
    <row r="21" spans="1:26" x14ac:dyDescent="0.25">
      <c r="A21" s="8" t="s">
        <v>49</v>
      </c>
      <c r="B21" s="8">
        <v>182</v>
      </c>
      <c r="C21" s="1">
        <v>5.5</v>
      </c>
      <c r="D21" s="1">
        <v>0.45</v>
      </c>
      <c r="E21" s="1">
        <v>103</v>
      </c>
      <c r="F21" s="1">
        <v>0.14000000000000001</v>
      </c>
      <c r="G21" s="2" t="s">
        <v>111</v>
      </c>
      <c r="H21" s="2" t="s">
        <v>111</v>
      </c>
      <c r="I21" s="2" t="s">
        <v>111</v>
      </c>
      <c r="J21" s="2" t="s">
        <v>111</v>
      </c>
      <c r="K21" s="1" t="s">
        <v>111</v>
      </c>
      <c r="L21" s="8">
        <v>1</v>
      </c>
      <c r="M21" s="8">
        <v>1.4</v>
      </c>
      <c r="N21" s="1">
        <v>1.1000000000000001</v>
      </c>
      <c r="O21" s="1" t="s">
        <v>111</v>
      </c>
      <c r="P21" s="1" t="s">
        <v>111</v>
      </c>
      <c r="Q21" s="1" t="s">
        <v>111</v>
      </c>
      <c r="R21" s="1">
        <v>1.6</v>
      </c>
      <c r="S21" s="1" t="s">
        <v>111</v>
      </c>
      <c r="T21" s="8">
        <v>0.92</v>
      </c>
      <c r="U21" s="1" t="s">
        <v>111</v>
      </c>
      <c r="V21" s="1" t="s">
        <v>111</v>
      </c>
      <c r="W21" s="1" t="s">
        <v>111</v>
      </c>
      <c r="X21" s="1" t="s">
        <v>111</v>
      </c>
      <c r="Y21" s="1">
        <v>1.5</v>
      </c>
      <c r="Z21" s="8">
        <v>3</v>
      </c>
    </row>
    <row r="22" spans="1:26" x14ac:dyDescent="0.25">
      <c r="A22" s="1" t="s">
        <v>50</v>
      </c>
      <c r="B22" s="1">
        <v>105</v>
      </c>
      <c r="C22" s="1">
        <v>4.8</v>
      </c>
      <c r="D22" s="1">
        <v>0.38</v>
      </c>
      <c r="E22" s="1">
        <v>106</v>
      </c>
      <c r="F22" s="1">
        <v>0.16</v>
      </c>
      <c r="G22" s="2" t="s">
        <v>111</v>
      </c>
      <c r="H22" s="2" t="s">
        <v>111</v>
      </c>
      <c r="I22" s="2" t="s">
        <v>111</v>
      </c>
      <c r="J22" s="2" t="s">
        <v>111</v>
      </c>
      <c r="K22" s="1" t="s">
        <v>111</v>
      </c>
      <c r="L22" s="7" t="s">
        <v>111</v>
      </c>
      <c r="M22" s="7" t="s">
        <v>111</v>
      </c>
      <c r="N22" s="1" t="s">
        <v>111</v>
      </c>
      <c r="O22" s="1" t="s">
        <v>111</v>
      </c>
      <c r="P22" s="1" t="s">
        <v>111</v>
      </c>
      <c r="Q22" s="1" t="s">
        <v>111</v>
      </c>
      <c r="R22" s="1">
        <v>0.56999999999999995</v>
      </c>
      <c r="S22" s="1" t="s">
        <v>111</v>
      </c>
      <c r="T22" s="1" t="s">
        <v>111</v>
      </c>
      <c r="U22" s="1" t="s">
        <v>111</v>
      </c>
      <c r="V22" s="1" t="s">
        <v>111</v>
      </c>
      <c r="W22" s="1" t="s">
        <v>111</v>
      </c>
      <c r="X22" s="1" t="s">
        <v>111</v>
      </c>
      <c r="Y22" s="1">
        <v>0.51</v>
      </c>
      <c r="Z22" s="1">
        <v>0</v>
      </c>
    </row>
    <row r="23" spans="1:26" x14ac:dyDescent="0.25">
      <c r="A23" s="8" t="s">
        <v>51</v>
      </c>
      <c r="B23" s="8">
        <v>123</v>
      </c>
      <c r="C23" s="1">
        <v>5.8</v>
      </c>
      <c r="D23" s="1">
        <v>0.4</v>
      </c>
      <c r="E23" s="1">
        <v>106</v>
      </c>
      <c r="F23" s="1">
        <v>0.17</v>
      </c>
      <c r="G23" s="2" t="s">
        <v>111</v>
      </c>
      <c r="H23" s="2" t="s">
        <v>111</v>
      </c>
      <c r="I23" s="2" t="s">
        <v>111</v>
      </c>
      <c r="J23" s="2" t="s">
        <v>111</v>
      </c>
      <c r="K23" s="1" t="s">
        <v>111</v>
      </c>
      <c r="L23" s="8">
        <v>1.6</v>
      </c>
      <c r="M23" s="8">
        <v>1.7</v>
      </c>
      <c r="N23" s="1" t="s">
        <v>111</v>
      </c>
      <c r="O23" s="1" t="s">
        <v>111</v>
      </c>
      <c r="P23" s="1" t="s">
        <v>111</v>
      </c>
      <c r="Q23" s="1" t="s">
        <v>111</v>
      </c>
      <c r="R23" s="1">
        <v>1.4</v>
      </c>
      <c r="S23" s="1" t="s">
        <v>111</v>
      </c>
      <c r="T23" s="8">
        <v>1.2</v>
      </c>
      <c r="U23" s="1" t="s">
        <v>111</v>
      </c>
      <c r="V23" s="1" t="s">
        <v>111</v>
      </c>
      <c r="W23" s="1" t="s">
        <v>111</v>
      </c>
      <c r="X23" s="1" t="s">
        <v>111</v>
      </c>
      <c r="Y23" s="1">
        <v>1.4</v>
      </c>
      <c r="Z23" s="8">
        <v>3</v>
      </c>
    </row>
    <row r="24" spans="1:26" x14ac:dyDescent="0.25">
      <c r="A24" s="8" t="s">
        <v>52</v>
      </c>
      <c r="B24" s="8">
        <v>127</v>
      </c>
      <c r="C24" s="1">
        <v>5.8</v>
      </c>
      <c r="D24" s="1">
        <v>0.41</v>
      </c>
      <c r="E24" s="1">
        <v>128</v>
      </c>
      <c r="F24" s="1">
        <v>0.17</v>
      </c>
      <c r="G24" s="2" t="s">
        <v>111</v>
      </c>
      <c r="H24" s="2" t="s">
        <v>111</v>
      </c>
      <c r="I24" s="2" t="s">
        <v>111</v>
      </c>
      <c r="J24" s="2" t="s">
        <v>111</v>
      </c>
      <c r="K24" s="1" t="s">
        <v>111</v>
      </c>
      <c r="L24" s="7" t="s">
        <v>111</v>
      </c>
      <c r="M24" s="8">
        <v>1.1000000000000001</v>
      </c>
      <c r="N24" s="1" t="s">
        <v>111</v>
      </c>
      <c r="O24" s="1" t="s">
        <v>111</v>
      </c>
      <c r="P24" s="1" t="s">
        <v>111</v>
      </c>
      <c r="Q24" s="1" t="s">
        <v>111</v>
      </c>
      <c r="R24" s="1">
        <v>1</v>
      </c>
      <c r="S24" s="1" t="s">
        <v>111</v>
      </c>
      <c r="T24" s="1" t="s">
        <v>111</v>
      </c>
      <c r="U24" s="1" t="s">
        <v>111</v>
      </c>
      <c r="V24" s="1" t="s">
        <v>111</v>
      </c>
      <c r="W24" s="1" t="s">
        <v>111</v>
      </c>
      <c r="X24" s="1" t="s">
        <v>111</v>
      </c>
      <c r="Y24" s="1">
        <v>1.1000000000000001</v>
      </c>
      <c r="Z24" s="8">
        <v>1</v>
      </c>
    </row>
    <row r="25" spans="1:26" x14ac:dyDescent="0.25">
      <c r="A25" s="8" t="s">
        <v>53</v>
      </c>
      <c r="B25" s="8">
        <v>141</v>
      </c>
      <c r="C25" s="1">
        <v>5.4</v>
      </c>
      <c r="D25" s="1">
        <v>0.5</v>
      </c>
      <c r="E25" s="1">
        <v>112</v>
      </c>
      <c r="F25" s="1">
        <v>0.24</v>
      </c>
      <c r="G25" s="2" t="s">
        <v>111</v>
      </c>
      <c r="H25" s="2" t="s">
        <v>111</v>
      </c>
      <c r="I25" s="1">
        <v>0.79</v>
      </c>
      <c r="J25" s="2" t="s">
        <v>111</v>
      </c>
      <c r="K25" s="8">
        <v>2.9</v>
      </c>
      <c r="L25" s="8">
        <v>3.8</v>
      </c>
      <c r="M25" s="8">
        <v>4.5</v>
      </c>
      <c r="N25" s="1">
        <v>3.8</v>
      </c>
      <c r="O25" s="1" t="s">
        <v>111</v>
      </c>
      <c r="P25" s="8">
        <v>2.8</v>
      </c>
      <c r="Q25" s="1" t="s">
        <v>111</v>
      </c>
      <c r="R25" s="1">
        <v>4</v>
      </c>
      <c r="S25" s="1" t="s">
        <v>111</v>
      </c>
      <c r="T25" s="8">
        <v>3.2</v>
      </c>
      <c r="U25" s="1" t="s">
        <v>111</v>
      </c>
      <c r="V25" s="1" t="s">
        <v>111</v>
      </c>
      <c r="W25" s="1">
        <v>1.4</v>
      </c>
      <c r="X25" s="1" t="s">
        <v>111</v>
      </c>
      <c r="Y25" s="1">
        <v>4.0999999999999996</v>
      </c>
      <c r="Z25" s="8">
        <v>5</v>
      </c>
    </row>
    <row r="26" spans="1:26" x14ac:dyDescent="0.25">
      <c r="A26" s="8" t="s">
        <v>54</v>
      </c>
      <c r="B26" s="8">
        <v>152</v>
      </c>
      <c r="C26" s="1">
        <v>6.1</v>
      </c>
      <c r="D26" s="1">
        <v>0.44</v>
      </c>
      <c r="E26" s="1">
        <v>116</v>
      </c>
      <c r="F26" s="1">
        <v>0.17</v>
      </c>
      <c r="G26" s="2" t="s">
        <v>111</v>
      </c>
      <c r="H26" s="2" t="s">
        <v>111</v>
      </c>
      <c r="I26" s="2" t="s">
        <v>111</v>
      </c>
      <c r="J26" s="2" t="s">
        <v>111</v>
      </c>
      <c r="K26" s="8">
        <v>2</v>
      </c>
      <c r="L26" s="8">
        <v>2.8</v>
      </c>
      <c r="M26" s="8">
        <v>3</v>
      </c>
      <c r="N26" s="1">
        <v>2.7</v>
      </c>
      <c r="O26" s="8">
        <v>1.9</v>
      </c>
      <c r="P26" s="8">
        <v>2.1</v>
      </c>
      <c r="Q26" s="1" t="s">
        <v>111</v>
      </c>
      <c r="R26" s="1">
        <v>2.7</v>
      </c>
      <c r="S26" s="1" t="s">
        <v>111</v>
      </c>
      <c r="T26" s="8">
        <v>2.5</v>
      </c>
      <c r="U26" s="1" t="s">
        <v>111</v>
      </c>
      <c r="V26" s="1" t="s">
        <v>111</v>
      </c>
      <c r="W26" s="1">
        <v>0.85</v>
      </c>
      <c r="X26" s="1" t="s">
        <v>111</v>
      </c>
      <c r="Y26" s="1">
        <v>2.7</v>
      </c>
      <c r="Z26" s="8">
        <v>6</v>
      </c>
    </row>
    <row r="27" spans="1:26" x14ac:dyDescent="0.25">
      <c r="A27" s="1" t="s">
        <v>55</v>
      </c>
      <c r="B27" s="1" t="s">
        <v>63</v>
      </c>
      <c r="C27" s="1">
        <v>6.7</v>
      </c>
      <c r="D27" s="1">
        <v>0.35</v>
      </c>
      <c r="E27" s="1">
        <v>104</v>
      </c>
      <c r="F27" s="1">
        <v>0.24</v>
      </c>
      <c r="G27" s="2" t="s">
        <v>111</v>
      </c>
      <c r="H27" s="2" t="s">
        <v>111</v>
      </c>
      <c r="I27" s="2" t="s">
        <v>111</v>
      </c>
      <c r="J27" s="2" t="s">
        <v>111</v>
      </c>
      <c r="K27" s="7" t="s">
        <v>111</v>
      </c>
      <c r="L27" s="1">
        <v>0.72</v>
      </c>
      <c r="M27" s="1">
        <v>0.93</v>
      </c>
      <c r="N27" s="1" t="s">
        <v>111</v>
      </c>
      <c r="O27" s="1" t="s">
        <v>111</v>
      </c>
      <c r="P27" s="1" t="s">
        <v>111</v>
      </c>
      <c r="Q27" s="1" t="s">
        <v>111</v>
      </c>
      <c r="R27" s="1">
        <v>1</v>
      </c>
      <c r="S27" s="1" t="s">
        <v>111</v>
      </c>
      <c r="T27" s="1" t="s">
        <v>111</v>
      </c>
      <c r="U27" s="1" t="s">
        <v>111</v>
      </c>
      <c r="V27" s="1" t="s">
        <v>111</v>
      </c>
      <c r="W27" s="1" t="s">
        <v>111</v>
      </c>
      <c r="X27" s="1" t="s">
        <v>111</v>
      </c>
      <c r="Y27" s="1">
        <v>1</v>
      </c>
      <c r="Z27" s="1">
        <v>0</v>
      </c>
    </row>
    <row r="28" spans="1:26" x14ac:dyDescent="0.25">
      <c r="A28" s="8" t="s">
        <v>56</v>
      </c>
      <c r="B28" s="8" t="s">
        <v>64</v>
      </c>
      <c r="C28" s="1">
        <v>8.6</v>
      </c>
      <c r="D28" s="1">
        <v>0.55000000000000004</v>
      </c>
      <c r="E28" s="1">
        <v>137</v>
      </c>
      <c r="F28" s="1">
        <v>0.12</v>
      </c>
      <c r="G28" s="2" t="s">
        <v>111</v>
      </c>
      <c r="H28" s="2" t="s">
        <v>111</v>
      </c>
      <c r="I28" s="2" t="s">
        <v>111</v>
      </c>
      <c r="J28" s="2" t="s">
        <v>111</v>
      </c>
      <c r="K28" s="8">
        <v>2.5</v>
      </c>
      <c r="L28" s="8">
        <v>3.2</v>
      </c>
      <c r="M28" s="8">
        <v>4</v>
      </c>
      <c r="N28" s="1">
        <v>2.8</v>
      </c>
      <c r="O28" s="1" t="s">
        <v>111</v>
      </c>
      <c r="P28" s="1" t="s">
        <v>111</v>
      </c>
      <c r="Q28" s="1" t="s">
        <v>111</v>
      </c>
      <c r="R28" s="1">
        <v>3.3</v>
      </c>
      <c r="S28" s="1" t="s">
        <v>111</v>
      </c>
      <c r="T28" s="8">
        <v>2.6</v>
      </c>
      <c r="U28" s="1" t="s">
        <v>111</v>
      </c>
      <c r="V28" s="1" t="s">
        <v>111</v>
      </c>
      <c r="W28" s="1" t="s">
        <v>111</v>
      </c>
      <c r="X28" s="1" t="s">
        <v>111</v>
      </c>
      <c r="Y28" s="1">
        <v>3.3</v>
      </c>
      <c r="Z28" s="8">
        <v>4</v>
      </c>
    </row>
    <row r="29" spans="1:26" x14ac:dyDescent="0.25">
      <c r="A29" s="8" t="s">
        <v>57</v>
      </c>
      <c r="B29" s="8" t="s">
        <v>65</v>
      </c>
      <c r="C29" s="1">
        <v>5.4</v>
      </c>
      <c r="D29" s="1">
        <v>0.41</v>
      </c>
      <c r="E29" s="1">
        <v>112</v>
      </c>
      <c r="F29" s="1">
        <v>0.15</v>
      </c>
      <c r="G29" s="2" t="s">
        <v>111</v>
      </c>
      <c r="H29" s="2" t="s">
        <v>111</v>
      </c>
      <c r="I29" s="2" t="s">
        <v>111</v>
      </c>
      <c r="J29" s="2" t="s">
        <v>111</v>
      </c>
      <c r="K29" s="8">
        <v>1.2</v>
      </c>
      <c r="L29" s="7" t="s">
        <v>111</v>
      </c>
      <c r="M29" s="8">
        <v>1.6</v>
      </c>
      <c r="N29" s="1">
        <v>1.2</v>
      </c>
      <c r="O29" s="1" t="s">
        <v>111</v>
      </c>
      <c r="P29" s="1" t="s">
        <v>111</v>
      </c>
      <c r="Q29" s="1" t="s">
        <v>111</v>
      </c>
      <c r="R29" s="1">
        <v>1.7</v>
      </c>
      <c r="S29" s="1" t="s">
        <v>111</v>
      </c>
      <c r="T29" s="1" t="s">
        <v>111</v>
      </c>
      <c r="U29" s="1" t="s">
        <v>111</v>
      </c>
      <c r="V29" s="1" t="s">
        <v>111</v>
      </c>
      <c r="W29" s="1" t="s">
        <v>111</v>
      </c>
      <c r="X29" s="1" t="s">
        <v>111</v>
      </c>
      <c r="Y29" s="1">
        <v>1.5</v>
      </c>
      <c r="Z29" s="8">
        <v>2</v>
      </c>
    </row>
    <row r="30" spans="1:26" x14ac:dyDescent="0.25">
      <c r="A30" s="1" t="s">
        <v>58</v>
      </c>
      <c r="B30" s="1" t="s">
        <v>30</v>
      </c>
      <c r="C30" s="1">
        <v>4.7</v>
      </c>
      <c r="D30" s="1">
        <v>0.41</v>
      </c>
      <c r="E30" s="1">
        <v>78.3</v>
      </c>
      <c r="F30" s="1">
        <v>0.15</v>
      </c>
      <c r="G30" s="2" t="s">
        <v>111</v>
      </c>
      <c r="H30" s="2" t="s">
        <v>111</v>
      </c>
      <c r="I30" s="2" t="s">
        <v>111</v>
      </c>
      <c r="J30" s="2" t="s">
        <v>111</v>
      </c>
      <c r="K30" s="1" t="s">
        <v>111</v>
      </c>
      <c r="L30" s="7" t="s">
        <v>111</v>
      </c>
      <c r="M30" s="1" t="s">
        <v>111</v>
      </c>
      <c r="N30" s="1" t="s">
        <v>111</v>
      </c>
      <c r="O30" s="1" t="s">
        <v>111</v>
      </c>
      <c r="P30" s="1" t="s">
        <v>111</v>
      </c>
      <c r="Q30" s="1" t="s">
        <v>111</v>
      </c>
      <c r="R30" s="1">
        <v>2.1</v>
      </c>
      <c r="S30" s="1" t="s">
        <v>111</v>
      </c>
      <c r="T30" s="1" t="s">
        <v>111</v>
      </c>
      <c r="U30" s="1" t="s">
        <v>111</v>
      </c>
      <c r="V30" s="1" t="s">
        <v>111</v>
      </c>
      <c r="W30" s="1">
        <v>0.92</v>
      </c>
      <c r="X30" s="1" t="s">
        <v>111</v>
      </c>
      <c r="Y30" s="1">
        <v>1.6</v>
      </c>
      <c r="Z30" s="1">
        <v>0</v>
      </c>
    </row>
    <row r="31" spans="1:26" x14ac:dyDescent="0.25">
      <c r="A31" s="8" t="s">
        <v>70</v>
      </c>
      <c r="B31" s="8">
        <v>240</v>
      </c>
      <c r="C31" s="1">
        <v>5.4</v>
      </c>
      <c r="D31" s="1">
        <v>0.39</v>
      </c>
      <c r="E31" s="1">
        <v>99.2</v>
      </c>
      <c r="F31" s="1">
        <v>0.15</v>
      </c>
      <c r="G31" s="2" t="s">
        <v>111</v>
      </c>
      <c r="H31" s="2" t="s">
        <v>111</v>
      </c>
      <c r="I31" s="1">
        <v>0.15</v>
      </c>
      <c r="J31" s="1">
        <v>0.18</v>
      </c>
      <c r="K31" s="1">
        <v>0.74</v>
      </c>
      <c r="L31" s="1">
        <v>0.78</v>
      </c>
      <c r="M31" s="8">
        <v>1.1000000000000001</v>
      </c>
      <c r="N31" s="1">
        <v>0.56999999999999995</v>
      </c>
      <c r="O31" s="1" t="s">
        <v>111</v>
      </c>
      <c r="P31" s="1">
        <v>0.79</v>
      </c>
      <c r="Q31" s="1" t="s">
        <v>111</v>
      </c>
      <c r="R31" s="1">
        <v>0.99</v>
      </c>
      <c r="S31" s="1">
        <v>4.7E-2</v>
      </c>
      <c r="T31" s="8">
        <v>0.5</v>
      </c>
      <c r="U31" s="1" t="s">
        <v>111</v>
      </c>
      <c r="V31" s="1" t="s">
        <v>111</v>
      </c>
      <c r="W31" s="1">
        <v>0.47</v>
      </c>
      <c r="X31" s="1" t="s">
        <v>111</v>
      </c>
      <c r="Y31" s="1">
        <v>1.1000000000000001</v>
      </c>
      <c r="Z31" s="8">
        <v>2</v>
      </c>
    </row>
    <row r="32" spans="1:26" x14ac:dyDescent="0.25">
      <c r="A32" s="1" t="s">
        <v>71</v>
      </c>
      <c r="B32" s="1">
        <v>226</v>
      </c>
      <c r="C32" s="1">
        <v>5</v>
      </c>
      <c r="D32" s="1">
        <v>0.32</v>
      </c>
      <c r="E32" s="1">
        <v>82.2</v>
      </c>
      <c r="F32" s="1">
        <v>0.11</v>
      </c>
      <c r="G32" s="2" t="s">
        <v>111</v>
      </c>
      <c r="H32" s="2" t="s">
        <v>111</v>
      </c>
      <c r="I32" s="1">
        <v>0.11</v>
      </c>
      <c r="J32" s="1">
        <v>9.7000000000000003E-2</v>
      </c>
      <c r="K32" s="1">
        <v>0.35</v>
      </c>
      <c r="L32" s="1">
        <v>0.44</v>
      </c>
      <c r="M32" s="1">
        <v>0.52</v>
      </c>
      <c r="N32" s="1">
        <v>0.39</v>
      </c>
      <c r="O32" s="1">
        <v>0.24</v>
      </c>
      <c r="P32" s="1">
        <v>0.37</v>
      </c>
      <c r="Q32" s="1" t="s">
        <v>111</v>
      </c>
      <c r="R32" s="1">
        <v>0.59</v>
      </c>
      <c r="S32" s="1" t="s">
        <v>111</v>
      </c>
      <c r="T32" s="1">
        <v>0.3</v>
      </c>
      <c r="U32" s="1" t="s">
        <v>111</v>
      </c>
      <c r="V32" s="1" t="s">
        <v>111</v>
      </c>
      <c r="W32" s="1">
        <v>0.26</v>
      </c>
      <c r="X32" s="1" t="s">
        <v>111</v>
      </c>
      <c r="Y32" s="1">
        <v>0.56999999999999995</v>
      </c>
      <c r="Z32" s="1">
        <v>0</v>
      </c>
    </row>
    <row r="33" spans="1:26" x14ac:dyDescent="0.25">
      <c r="A33" s="8" t="s">
        <v>72</v>
      </c>
      <c r="B33" s="8">
        <v>207</v>
      </c>
      <c r="C33" s="1">
        <v>6.6</v>
      </c>
      <c r="D33" s="1">
        <v>0.35</v>
      </c>
      <c r="E33" s="1">
        <v>95.7</v>
      </c>
      <c r="F33" s="1">
        <v>0.24</v>
      </c>
      <c r="G33" s="2" t="s">
        <v>111</v>
      </c>
      <c r="H33" s="2" t="s">
        <v>111</v>
      </c>
      <c r="I33" s="2" t="s">
        <v>111</v>
      </c>
      <c r="J33" s="2" t="s">
        <v>111</v>
      </c>
      <c r="K33" s="1">
        <v>0.57999999999999996</v>
      </c>
      <c r="L33" s="1">
        <v>0.62</v>
      </c>
      <c r="M33" s="1">
        <v>0.95</v>
      </c>
      <c r="N33" s="1">
        <v>0.5</v>
      </c>
      <c r="O33" s="1">
        <v>0.45</v>
      </c>
      <c r="P33" s="1">
        <v>0.62</v>
      </c>
      <c r="Q33" s="1" t="s">
        <v>111</v>
      </c>
      <c r="R33" s="1">
        <v>0.97</v>
      </c>
      <c r="S33" s="1" t="s">
        <v>111</v>
      </c>
      <c r="T33" s="8">
        <v>0.53</v>
      </c>
      <c r="U33" s="1" t="s">
        <v>111</v>
      </c>
      <c r="V33" s="1" t="s">
        <v>111</v>
      </c>
      <c r="W33" s="1">
        <v>0.34</v>
      </c>
      <c r="X33" s="1" t="s">
        <v>111</v>
      </c>
      <c r="Y33" s="1">
        <v>0.82</v>
      </c>
      <c r="Z33" s="8">
        <v>1</v>
      </c>
    </row>
    <row r="34" spans="1:26" x14ac:dyDescent="0.25">
      <c r="A34" s="8" t="s">
        <v>73</v>
      </c>
      <c r="B34" s="8">
        <v>254</v>
      </c>
      <c r="C34" s="1">
        <v>4.9000000000000004</v>
      </c>
      <c r="D34" s="1">
        <v>0.36</v>
      </c>
      <c r="E34" s="1">
        <v>100</v>
      </c>
      <c r="F34" s="1">
        <v>0.12</v>
      </c>
      <c r="G34" s="2" t="s">
        <v>111</v>
      </c>
      <c r="H34" s="2" t="s">
        <v>111</v>
      </c>
      <c r="I34" s="2" t="s">
        <v>111</v>
      </c>
      <c r="J34" s="2" t="s">
        <v>111</v>
      </c>
      <c r="K34" s="8">
        <v>1.2</v>
      </c>
      <c r="L34" s="8">
        <v>1.3</v>
      </c>
      <c r="M34" s="8">
        <v>1.7</v>
      </c>
      <c r="N34" s="1">
        <v>0.95</v>
      </c>
      <c r="O34" s="1">
        <v>0.89</v>
      </c>
      <c r="P34" s="8">
        <v>1.3</v>
      </c>
      <c r="Q34" s="1" t="s">
        <v>111</v>
      </c>
      <c r="R34" s="1">
        <v>2.4</v>
      </c>
      <c r="S34" s="1" t="s">
        <v>111</v>
      </c>
      <c r="T34" s="8">
        <v>0.96</v>
      </c>
      <c r="U34" s="1" t="s">
        <v>111</v>
      </c>
      <c r="V34" s="1" t="s">
        <v>111</v>
      </c>
      <c r="W34" s="1">
        <v>1.1000000000000001</v>
      </c>
      <c r="X34" s="1" t="s">
        <v>111</v>
      </c>
      <c r="Y34" s="1">
        <v>1.9</v>
      </c>
      <c r="Z34" s="8">
        <v>5</v>
      </c>
    </row>
    <row r="35" spans="1:26" x14ac:dyDescent="0.25">
      <c r="A35" s="8" t="s">
        <v>74</v>
      </c>
      <c r="B35" s="8">
        <v>265</v>
      </c>
      <c r="C35" s="1">
        <v>4.3</v>
      </c>
      <c r="D35" s="1">
        <v>0.28999999999999998</v>
      </c>
      <c r="E35" s="1">
        <v>69.8</v>
      </c>
      <c r="F35" s="1">
        <v>0.14000000000000001</v>
      </c>
      <c r="G35" s="2" t="s">
        <v>111</v>
      </c>
      <c r="H35" s="2" t="s">
        <v>111</v>
      </c>
      <c r="I35" s="2" t="s">
        <v>111</v>
      </c>
      <c r="J35" s="2" t="s">
        <v>111</v>
      </c>
      <c r="K35" s="1">
        <v>0.56999999999999995</v>
      </c>
      <c r="L35" s="1">
        <v>0.66</v>
      </c>
      <c r="M35" s="1">
        <v>0.86</v>
      </c>
      <c r="N35" s="1">
        <v>0.55000000000000004</v>
      </c>
      <c r="O35" s="1">
        <v>0.43</v>
      </c>
      <c r="P35" s="1">
        <v>0.62</v>
      </c>
      <c r="Q35" s="1" t="s">
        <v>111</v>
      </c>
      <c r="R35" s="1">
        <v>0.97</v>
      </c>
      <c r="S35" s="1" t="s">
        <v>111</v>
      </c>
      <c r="T35" s="8">
        <v>0.62</v>
      </c>
      <c r="U35" s="1" t="s">
        <v>111</v>
      </c>
      <c r="V35" s="1" t="s">
        <v>111</v>
      </c>
      <c r="W35" s="1">
        <v>0.48</v>
      </c>
      <c r="X35" s="1" t="s">
        <v>111</v>
      </c>
      <c r="Y35" s="1">
        <v>0.84</v>
      </c>
      <c r="Z35" s="8">
        <v>1</v>
      </c>
    </row>
    <row r="36" spans="1:26" x14ac:dyDescent="0.25">
      <c r="A36" s="1" t="s">
        <v>75</v>
      </c>
      <c r="B36" s="1">
        <v>222</v>
      </c>
      <c r="C36" s="1">
        <v>5</v>
      </c>
      <c r="D36" s="1">
        <v>0.33</v>
      </c>
      <c r="E36" s="1">
        <v>65.7</v>
      </c>
      <c r="F36" s="1">
        <v>0.11</v>
      </c>
      <c r="G36" s="2" t="s">
        <v>111</v>
      </c>
      <c r="H36" s="2" t="s">
        <v>111</v>
      </c>
      <c r="I36" s="2" t="s">
        <v>111</v>
      </c>
      <c r="J36" s="2" t="s">
        <v>111</v>
      </c>
      <c r="K36" s="1">
        <v>0.41</v>
      </c>
      <c r="L36" s="1">
        <v>0.46</v>
      </c>
      <c r="M36" s="1">
        <v>0.54</v>
      </c>
      <c r="N36" s="1">
        <v>0.37</v>
      </c>
      <c r="O36" s="1" t="s">
        <v>111</v>
      </c>
      <c r="P36" s="1" t="s">
        <v>111</v>
      </c>
      <c r="Q36" s="1" t="s">
        <v>111</v>
      </c>
      <c r="R36" s="1">
        <v>0.66</v>
      </c>
      <c r="S36" s="1" t="s">
        <v>111</v>
      </c>
      <c r="T36" s="1">
        <v>0.46</v>
      </c>
      <c r="U36" s="1" t="s">
        <v>111</v>
      </c>
      <c r="V36" s="1" t="s">
        <v>111</v>
      </c>
      <c r="W36" s="1" t="s">
        <v>111</v>
      </c>
      <c r="X36" s="1" t="s">
        <v>111</v>
      </c>
      <c r="Y36" s="1">
        <v>0.54</v>
      </c>
      <c r="Z36" s="1">
        <v>0</v>
      </c>
    </row>
    <row r="37" spans="1:26" x14ac:dyDescent="0.25">
      <c r="A37" s="8" t="s">
        <v>76</v>
      </c>
      <c r="B37" s="8">
        <v>274</v>
      </c>
      <c r="C37" s="1">
        <v>6</v>
      </c>
      <c r="D37" s="1">
        <v>0.36</v>
      </c>
      <c r="E37" s="1">
        <v>74.3</v>
      </c>
      <c r="F37" s="1">
        <v>0.12</v>
      </c>
      <c r="G37" s="2" t="s">
        <v>111</v>
      </c>
      <c r="H37" s="2" t="s">
        <v>111</v>
      </c>
      <c r="I37" s="2" t="s">
        <v>111</v>
      </c>
      <c r="J37" s="2" t="s">
        <v>111</v>
      </c>
      <c r="K37" s="1">
        <v>0.68</v>
      </c>
      <c r="L37" s="1">
        <v>0.79</v>
      </c>
      <c r="M37" s="8">
        <v>1</v>
      </c>
      <c r="N37" s="1">
        <v>0.67</v>
      </c>
      <c r="O37" s="1">
        <v>0.53</v>
      </c>
      <c r="P37" s="1">
        <v>0.78</v>
      </c>
      <c r="Q37" s="1" t="s">
        <v>111</v>
      </c>
      <c r="R37" s="1">
        <v>1.3</v>
      </c>
      <c r="S37" s="1" t="s">
        <v>111</v>
      </c>
      <c r="T37" s="8">
        <v>0.69</v>
      </c>
      <c r="U37" s="1" t="s">
        <v>111</v>
      </c>
      <c r="V37" s="1" t="s">
        <v>111</v>
      </c>
      <c r="W37" s="1">
        <v>0.69</v>
      </c>
      <c r="X37" s="1" t="s">
        <v>111</v>
      </c>
      <c r="Y37" s="1">
        <v>1.1000000000000001</v>
      </c>
      <c r="Z37" s="8">
        <v>2</v>
      </c>
    </row>
    <row r="38" spans="1:26" x14ac:dyDescent="0.25">
      <c r="A38" s="1" t="s">
        <v>77</v>
      </c>
      <c r="B38" s="1">
        <v>233</v>
      </c>
      <c r="C38" s="1">
        <v>5.8</v>
      </c>
      <c r="D38" s="1">
        <v>0.38</v>
      </c>
      <c r="E38" s="1">
        <v>79.900000000000006</v>
      </c>
      <c r="F38" s="1">
        <v>0.13</v>
      </c>
      <c r="G38" s="2" t="s">
        <v>111</v>
      </c>
      <c r="H38" s="2" t="s">
        <v>111</v>
      </c>
      <c r="I38" s="2" t="s">
        <v>111</v>
      </c>
      <c r="J38" s="2" t="s">
        <v>111</v>
      </c>
      <c r="K38" s="1">
        <v>0.34</v>
      </c>
      <c r="L38" s="1">
        <v>0.37</v>
      </c>
      <c r="M38" s="1">
        <v>0.47</v>
      </c>
      <c r="N38" s="1">
        <v>0.33</v>
      </c>
      <c r="O38" s="1" t="s">
        <v>111</v>
      </c>
      <c r="P38" s="1" t="s">
        <v>111</v>
      </c>
      <c r="Q38" s="1" t="s">
        <v>111</v>
      </c>
      <c r="R38" s="1">
        <v>0.49</v>
      </c>
      <c r="S38" s="1" t="s">
        <v>111</v>
      </c>
      <c r="T38" s="1">
        <v>0.43</v>
      </c>
      <c r="U38" s="1" t="s">
        <v>111</v>
      </c>
      <c r="V38" s="1" t="s">
        <v>111</v>
      </c>
      <c r="W38" s="1" t="s">
        <v>111</v>
      </c>
      <c r="X38" s="1" t="s">
        <v>111</v>
      </c>
      <c r="Y38" s="1">
        <v>0.46</v>
      </c>
      <c r="Z38" s="1">
        <v>0</v>
      </c>
    </row>
    <row r="39" spans="1:26" x14ac:dyDescent="0.25">
      <c r="A39" s="8" t="s">
        <v>78</v>
      </c>
      <c r="B39" s="8">
        <v>245</v>
      </c>
      <c r="C39" s="1">
        <v>6.2</v>
      </c>
      <c r="D39" s="1">
        <v>0.34</v>
      </c>
      <c r="E39" s="1">
        <v>81</v>
      </c>
      <c r="F39" s="1">
        <v>0.16</v>
      </c>
      <c r="G39" s="2" t="s">
        <v>111</v>
      </c>
      <c r="H39" s="2" t="s">
        <v>111</v>
      </c>
      <c r="I39" s="2" t="s">
        <v>111</v>
      </c>
      <c r="J39" s="2" t="s">
        <v>111</v>
      </c>
      <c r="K39" s="1">
        <v>0.72</v>
      </c>
      <c r="L39" s="1">
        <v>0.82</v>
      </c>
      <c r="M39" s="8">
        <v>1.1000000000000001</v>
      </c>
      <c r="N39" s="1">
        <v>0.73</v>
      </c>
      <c r="O39" s="1">
        <v>0.51</v>
      </c>
      <c r="P39" s="1">
        <v>0.79</v>
      </c>
      <c r="Q39" s="1" t="s">
        <v>111</v>
      </c>
      <c r="R39" s="1">
        <v>1.4</v>
      </c>
      <c r="S39" s="1" t="s">
        <v>111</v>
      </c>
      <c r="T39" s="8">
        <v>0.73</v>
      </c>
      <c r="U39" s="1" t="s">
        <v>111</v>
      </c>
      <c r="V39" s="1" t="s">
        <v>111</v>
      </c>
      <c r="W39" s="1">
        <v>0.77</v>
      </c>
      <c r="X39" s="1" t="s">
        <v>111</v>
      </c>
      <c r="Y39" s="1">
        <v>1.2</v>
      </c>
      <c r="Z39" s="8">
        <v>2</v>
      </c>
    </row>
    <row r="40" spans="1:26" x14ac:dyDescent="0.25">
      <c r="A40" s="8" t="s">
        <v>79</v>
      </c>
      <c r="B40" s="8" t="s">
        <v>66</v>
      </c>
      <c r="C40" s="1">
        <v>5.9</v>
      </c>
      <c r="D40" s="1">
        <v>0.37</v>
      </c>
      <c r="E40" s="1">
        <v>85.7</v>
      </c>
      <c r="F40" s="1">
        <v>0.18</v>
      </c>
      <c r="G40" s="2" t="s">
        <v>111</v>
      </c>
      <c r="H40" s="2" t="s">
        <v>111</v>
      </c>
      <c r="I40" s="2" t="s">
        <v>111</v>
      </c>
      <c r="J40" s="2" t="s">
        <v>111</v>
      </c>
      <c r="K40" s="1">
        <v>0.64</v>
      </c>
      <c r="L40" s="1">
        <v>0.88</v>
      </c>
      <c r="M40" s="8">
        <v>1.1000000000000001</v>
      </c>
      <c r="N40" s="1">
        <v>0.71</v>
      </c>
      <c r="O40" s="1">
        <v>0.49</v>
      </c>
      <c r="P40" s="1">
        <v>0.83</v>
      </c>
      <c r="Q40" s="1" t="s">
        <v>111</v>
      </c>
      <c r="R40" s="1">
        <v>1.2</v>
      </c>
      <c r="S40" s="1" t="s">
        <v>111</v>
      </c>
      <c r="T40" s="8">
        <v>0.75</v>
      </c>
      <c r="U40" s="1" t="s">
        <v>111</v>
      </c>
      <c r="V40" s="1" t="s">
        <v>111</v>
      </c>
      <c r="W40" s="1">
        <v>0.51</v>
      </c>
      <c r="X40" s="1" t="s">
        <v>111</v>
      </c>
      <c r="Y40" s="1">
        <v>0.98</v>
      </c>
      <c r="Z40" s="8">
        <v>2</v>
      </c>
    </row>
    <row r="41" spans="1:26" x14ac:dyDescent="0.25">
      <c r="A41" s="1" t="s">
        <v>80</v>
      </c>
      <c r="B41" s="1" t="s">
        <v>67</v>
      </c>
      <c r="C41" s="1">
        <v>4.9000000000000004</v>
      </c>
      <c r="D41" s="1">
        <v>0.26</v>
      </c>
      <c r="E41" s="1">
        <v>60.5</v>
      </c>
      <c r="F41" s="1">
        <v>0.12</v>
      </c>
      <c r="G41" s="2" t="s">
        <v>111</v>
      </c>
      <c r="H41" s="2" t="s">
        <v>111</v>
      </c>
      <c r="I41" s="2" t="s">
        <v>111</v>
      </c>
      <c r="J41" s="2" t="s">
        <v>111</v>
      </c>
      <c r="K41" s="1">
        <v>0.39</v>
      </c>
      <c r="L41" s="1">
        <v>0.43</v>
      </c>
      <c r="M41" s="1">
        <v>0.56999999999999995</v>
      </c>
      <c r="N41" s="1">
        <v>0.37</v>
      </c>
      <c r="O41" s="1" t="s">
        <v>111</v>
      </c>
      <c r="P41" s="1" t="s">
        <v>111</v>
      </c>
      <c r="Q41" s="1" t="s">
        <v>111</v>
      </c>
      <c r="R41" s="1">
        <v>0.64</v>
      </c>
      <c r="S41" s="1" t="s">
        <v>111</v>
      </c>
      <c r="T41" s="1">
        <v>0.46</v>
      </c>
      <c r="U41" s="1" t="s">
        <v>111</v>
      </c>
      <c r="V41" s="1" t="s">
        <v>111</v>
      </c>
      <c r="W41" s="1" t="s">
        <v>111</v>
      </c>
      <c r="X41" s="1" t="s">
        <v>111</v>
      </c>
      <c r="Y41" s="1">
        <v>0.56000000000000005</v>
      </c>
      <c r="Z41" s="1">
        <v>0</v>
      </c>
    </row>
    <row r="42" spans="1:26" x14ac:dyDescent="0.25">
      <c r="A42" s="8" t="s">
        <v>81</v>
      </c>
      <c r="B42" s="8" t="s">
        <v>68</v>
      </c>
      <c r="C42" s="1">
        <v>5.8</v>
      </c>
      <c r="D42" s="1">
        <v>0.37</v>
      </c>
      <c r="E42" s="1">
        <v>103</v>
      </c>
      <c r="F42" s="1">
        <v>0.16</v>
      </c>
      <c r="G42" s="2" t="s">
        <v>111</v>
      </c>
      <c r="H42" s="2" t="s">
        <v>111</v>
      </c>
      <c r="I42" s="2" t="s">
        <v>111</v>
      </c>
      <c r="J42" s="2" t="s">
        <v>111</v>
      </c>
      <c r="K42" s="1">
        <v>0.76</v>
      </c>
      <c r="L42" s="1">
        <v>0.79</v>
      </c>
      <c r="M42" s="8">
        <v>1.1000000000000001</v>
      </c>
      <c r="N42" s="1">
        <v>0.64</v>
      </c>
      <c r="O42" s="1">
        <v>0.5</v>
      </c>
      <c r="P42" s="1">
        <v>0.86</v>
      </c>
      <c r="Q42" s="1" t="s">
        <v>111</v>
      </c>
      <c r="R42" s="1">
        <v>1.3</v>
      </c>
      <c r="S42" s="1" t="s">
        <v>111</v>
      </c>
      <c r="T42" s="8">
        <v>0.65</v>
      </c>
      <c r="U42" s="1" t="s">
        <v>111</v>
      </c>
      <c r="V42" s="1" t="s">
        <v>111</v>
      </c>
      <c r="W42" s="1">
        <v>0.51</v>
      </c>
      <c r="X42" s="1" t="s">
        <v>111</v>
      </c>
      <c r="Y42" s="1">
        <v>1.1000000000000001</v>
      </c>
      <c r="Z42" s="8">
        <v>2</v>
      </c>
    </row>
    <row r="43" spans="1:26" ht="15.75" thickBot="1" x14ac:dyDescent="0.3">
      <c r="B43" s="38"/>
    </row>
    <row r="44" spans="1:26" s="34" customFormat="1" x14ac:dyDescent="0.25">
      <c r="B44" s="39" t="s">
        <v>162</v>
      </c>
      <c r="C44" s="23">
        <f>MEDIAN(C5:C42)</f>
        <v>5.4</v>
      </c>
      <c r="D44" s="23">
        <f t="shared" ref="D44:Y44" si="0">MEDIAN(D5:D42)</f>
        <v>0.35</v>
      </c>
      <c r="E44" s="23">
        <f t="shared" si="0"/>
        <v>76.3</v>
      </c>
      <c r="F44" s="23">
        <f t="shared" si="0"/>
        <v>0.12</v>
      </c>
      <c r="G44" s="23" t="s">
        <v>111</v>
      </c>
      <c r="H44" s="23" t="s">
        <v>111</v>
      </c>
      <c r="I44" s="23">
        <f t="shared" si="0"/>
        <v>0.22</v>
      </c>
      <c r="J44" s="23">
        <f t="shared" si="0"/>
        <v>0.20500000000000002</v>
      </c>
      <c r="K44" s="23">
        <f t="shared" si="0"/>
        <v>0.69</v>
      </c>
      <c r="L44" s="23">
        <f t="shared" si="0"/>
        <v>0.78</v>
      </c>
      <c r="M44" s="23">
        <f t="shared" si="0"/>
        <v>1.05</v>
      </c>
      <c r="N44" s="23">
        <f t="shared" si="0"/>
        <v>0.67</v>
      </c>
      <c r="O44" s="23">
        <f t="shared" si="0"/>
        <v>0.495</v>
      </c>
      <c r="P44" s="23">
        <f t="shared" si="0"/>
        <v>0.78500000000000003</v>
      </c>
      <c r="Q44" s="23" t="s">
        <v>111</v>
      </c>
      <c r="R44" s="23">
        <f t="shared" si="0"/>
        <v>1</v>
      </c>
      <c r="S44" s="23">
        <f t="shared" si="0"/>
        <v>0.13850000000000001</v>
      </c>
      <c r="T44" s="23">
        <f t="shared" si="0"/>
        <v>0.65</v>
      </c>
      <c r="U44" s="23" t="s">
        <v>111</v>
      </c>
      <c r="V44" s="23" t="s">
        <v>111</v>
      </c>
      <c r="W44" s="23">
        <f t="shared" si="0"/>
        <v>0.51</v>
      </c>
      <c r="X44" s="23" t="s">
        <v>111</v>
      </c>
      <c r="Y44" s="35">
        <f t="shared" si="0"/>
        <v>0.99</v>
      </c>
    </row>
    <row r="45" spans="1:26" s="26" customFormat="1" x14ac:dyDescent="0.25">
      <c r="B45" s="40" t="s">
        <v>163</v>
      </c>
      <c r="C45" s="24">
        <f>MIN(C5:C42)</f>
        <v>3.2</v>
      </c>
      <c r="D45" s="24">
        <f t="shared" ref="D45:F45" si="1">MIN(D5:D42)</f>
        <v>0.25</v>
      </c>
      <c r="E45" s="24">
        <f t="shared" si="1"/>
        <v>16.7</v>
      </c>
      <c r="F45" s="24">
        <f t="shared" si="1"/>
        <v>4.8000000000000001E-2</v>
      </c>
      <c r="G45" s="24" t="s">
        <v>111</v>
      </c>
      <c r="H45" s="24" t="s">
        <v>111</v>
      </c>
      <c r="I45" s="24">
        <f>MIN(I5:I42)</f>
        <v>0.11</v>
      </c>
      <c r="J45" s="24">
        <f t="shared" ref="J45:Y45" si="2">MIN(J5:J42)</f>
        <v>9.7000000000000003E-2</v>
      </c>
      <c r="K45" s="24">
        <f t="shared" si="2"/>
        <v>5.1999999999999998E-2</v>
      </c>
      <c r="L45" s="24">
        <f t="shared" si="2"/>
        <v>7.2999999999999995E-2</v>
      </c>
      <c r="M45" s="24">
        <f t="shared" si="2"/>
        <v>8.3000000000000004E-2</v>
      </c>
      <c r="N45" s="24">
        <f t="shared" si="2"/>
        <v>7.9000000000000001E-2</v>
      </c>
      <c r="O45" s="24">
        <f t="shared" si="2"/>
        <v>6.9000000000000006E-2</v>
      </c>
      <c r="P45" s="24">
        <f t="shared" si="2"/>
        <v>6.7000000000000004E-2</v>
      </c>
      <c r="Q45" s="24" t="s">
        <v>111</v>
      </c>
      <c r="R45" s="24">
        <f t="shared" si="2"/>
        <v>9.2999999999999999E-2</v>
      </c>
      <c r="S45" s="24">
        <f t="shared" si="2"/>
        <v>4.7E-2</v>
      </c>
      <c r="T45" s="24">
        <f t="shared" si="2"/>
        <v>6.3E-2</v>
      </c>
      <c r="U45" s="24" t="s">
        <v>111</v>
      </c>
      <c r="V45" s="24" t="s">
        <v>111</v>
      </c>
      <c r="W45" s="24">
        <f t="shared" si="2"/>
        <v>3.1E-2</v>
      </c>
      <c r="X45" s="24" t="s">
        <v>111</v>
      </c>
      <c r="Y45" s="25">
        <f t="shared" si="2"/>
        <v>9.9000000000000005E-2</v>
      </c>
    </row>
    <row r="46" spans="1:26" s="26" customFormat="1" ht="15.75" thickBot="1" x14ac:dyDescent="0.3">
      <c r="B46" s="41" t="s">
        <v>164</v>
      </c>
      <c r="C46" s="27">
        <f>MAX(C5:C42)</f>
        <v>8.6</v>
      </c>
      <c r="D46" s="27">
        <f t="shared" ref="D46:F46" si="3">MAX(D5:D42)</f>
        <v>0.55000000000000004</v>
      </c>
      <c r="E46" s="27">
        <f t="shared" si="3"/>
        <v>137</v>
      </c>
      <c r="F46" s="27">
        <f t="shared" si="3"/>
        <v>0.24</v>
      </c>
      <c r="G46" s="27" t="s">
        <v>111</v>
      </c>
      <c r="H46" s="27" t="s">
        <v>111</v>
      </c>
      <c r="I46" s="27">
        <f>MAX(I5:I42)</f>
        <v>0.79</v>
      </c>
      <c r="J46" s="27">
        <f t="shared" ref="J46:Y46" si="4">MAX(J5:J42)</f>
        <v>0.31</v>
      </c>
      <c r="K46" s="27">
        <f t="shared" si="4"/>
        <v>2.9</v>
      </c>
      <c r="L46" s="27">
        <f t="shared" si="4"/>
        <v>3.8</v>
      </c>
      <c r="M46" s="27">
        <f t="shared" si="4"/>
        <v>5.9</v>
      </c>
      <c r="N46" s="27">
        <f t="shared" si="4"/>
        <v>3.8</v>
      </c>
      <c r="O46" s="27">
        <f t="shared" si="4"/>
        <v>1.9</v>
      </c>
      <c r="P46" s="27">
        <f t="shared" si="4"/>
        <v>2.8</v>
      </c>
      <c r="Q46" s="27" t="s">
        <v>111</v>
      </c>
      <c r="R46" s="27">
        <f t="shared" si="4"/>
        <v>4</v>
      </c>
      <c r="S46" s="27">
        <f t="shared" si="4"/>
        <v>0.23</v>
      </c>
      <c r="T46" s="27">
        <f t="shared" si="4"/>
        <v>3.2</v>
      </c>
      <c r="U46" s="27" t="s">
        <v>111</v>
      </c>
      <c r="V46" s="27" t="s">
        <v>111</v>
      </c>
      <c r="W46" s="27">
        <f t="shared" si="4"/>
        <v>1.4</v>
      </c>
      <c r="X46" s="27" t="s">
        <v>111</v>
      </c>
      <c r="Y46" s="28">
        <f t="shared" si="4"/>
        <v>4.0999999999999996</v>
      </c>
    </row>
    <row r="47" spans="1:26" s="22" customFormat="1" x14ac:dyDescent="0.25">
      <c r="B47" s="39" t="s">
        <v>123</v>
      </c>
      <c r="C47" s="23" t="s">
        <v>156</v>
      </c>
      <c r="D47" s="23" t="s">
        <v>113</v>
      </c>
      <c r="E47" s="23" t="s">
        <v>158</v>
      </c>
      <c r="F47" s="23" t="s">
        <v>113</v>
      </c>
      <c r="G47" s="23" t="s">
        <v>113</v>
      </c>
      <c r="H47" s="29" t="s">
        <v>124</v>
      </c>
      <c r="I47" s="29" t="s">
        <v>126</v>
      </c>
      <c r="J47" s="29" t="s">
        <v>128</v>
      </c>
      <c r="K47" s="29" t="s">
        <v>130</v>
      </c>
      <c r="L47" s="29" t="s">
        <v>132</v>
      </c>
      <c r="M47" s="29" t="s">
        <v>134</v>
      </c>
      <c r="N47" s="29" t="s">
        <v>136</v>
      </c>
      <c r="O47" s="29" t="s">
        <v>138</v>
      </c>
      <c r="P47" s="29" t="s">
        <v>140</v>
      </c>
      <c r="Q47" s="29" t="s">
        <v>142</v>
      </c>
      <c r="R47" s="29" t="s">
        <v>144</v>
      </c>
      <c r="S47" s="29" t="s">
        <v>124</v>
      </c>
      <c r="T47" s="29" t="s">
        <v>147</v>
      </c>
      <c r="U47" s="29" t="s">
        <v>149</v>
      </c>
      <c r="V47" s="23" t="s">
        <v>113</v>
      </c>
      <c r="W47" s="29" t="s">
        <v>151</v>
      </c>
      <c r="X47" s="23" t="s">
        <v>113</v>
      </c>
      <c r="Y47" s="30" t="s">
        <v>153</v>
      </c>
    </row>
    <row r="48" spans="1:26" s="22" customFormat="1" ht="15.75" thickBot="1" x14ac:dyDescent="0.25">
      <c r="B48" s="42" t="s">
        <v>155</v>
      </c>
      <c r="C48" s="31" t="s">
        <v>157</v>
      </c>
      <c r="D48" s="45" t="s">
        <v>173</v>
      </c>
      <c r="E48" s="31" t="s">
        <v>159</v>
      </c>
      <c r="F48" s="46" t="s">
        <v>174</v>
      </c>
      <c r="G48" s="31" t="s">
        <v>113</v>
      </c>
      <c r="H48" s="32" t="s">
        <v>125</v>
      </c>
      <c r="I48" s="32" t="s">
        <v>127</v>
      </c>
      <c r="J48" s="32" t="s">
        <v>129</v>
      </c>
      <c r="K48" s="32" t="s">
        <v>131</v>
      </c>
      <c r="L48" s="32" t="s">
        <v>133</v>
      </c>
      <c r="M48" s="32" t="s">
        <v>135</v>
      </c>
      <c r="N48" s="32" t="s">
        <v>137</v>
      </c>
      <c r="O48" s="32" t="s">
        <v>139</v>
      </c>
      <c r="P48" s="32" t="s">
        <v>141</v>
      </c>
      <c r="Q48" s="32" t="s">
        <v>143</v>
      </c>
      <c r="R48" s="32" t="s">
        <v>145</v>
      </c>
      <c r="S48" s="32" t="s">
        <v>146</v>
      </c>
      <c r="T48" s="32" t="s">
        <v>148</v>
      </c>
      <c r="U48" s="32" t="s">
        <v>150</v>
      </c>
      <c r="V48" s="31" t="s">
        <v>113</v>
      </c>
      <c r="W48" s="32" t="s">
        <v>152</v>
      </c>
      <c r="X48" s="31" t="s">
        <v>113</v>
      </c>
      <c r="Y48" s="33" t="s">
        <v>154</v>
      </c>
    </row>
    <row r="49" spans="1:25" s="11" customFormat="1" x14ac:dyDescent="0.25">
      <c r="B49" s="43" t="s">
        <v>114</v>
      </c>
      <c r="C49" s="17" t="s">
        <v>115</v>
      </c>
      <c r="D49" s="17" t="s">
        <v>116</v>
      </c>
      <c r="E49" s="17" t="s">
        <v>117</v>
      </c>
      <c r="F49" s="17" t="s">
        <v>118</v>
      </c>
      <c r="G49" s="17" t="s">
        <v>113</v>
      </c>
      <c r="H49" s="17" t="s">
        <v>119</v>
      </c>
      <c r="I49" s="17" t="s">
        <v>119</v>
      </c>
      <c r="J49" s="17" t="s">
        <v>119</v>
      </c>
      <c r="K49" s="17" t="s">
        <v>120</v>
      </c>
      <c r="L49" s="17" t="s">
        <v>120</v>
      </c>
      <c r="M49" s="17" t="s">
        <v>120</v>
      </c>
      <c r="N49" s="17" t="s">
        <v>119</v>
      </c>
      <c r="O49" s="17" t="s">
        <v>120</v>
      </c>
      <c r="P49" s="17" t="s">
        <v>120</v>
      </c>
      <c r="Q49" s="17" t="s">
        <v>121</v>
      </c>
      <c r="R49" s="17" t="s">
        <v>119</v>
      </c>
      <c r="S49" s="17" t="s">
        <v>119</v>
      </c>
      <c r="T49" s="17" t="s">
        <v>122</v>
      </c>
      <c r="U49" s="17" t="s">
        <v>119</v>
      </c>
      <c r="V49" s="17" t="s">
        <v>113</v>
      </c>
      <c r="W49" s="17" t="s">
        <v>119</v>
      </c>
      <c r="X49" s="17" t="s">
        <v>113</v>
      </c>
      <c r="Y49" s="18" t="s">
        <v>119</v>
      </c>
    </row>
    <row r="50" spans="1:25" s="5" customFormat="1" ht="15.75" thickBot="1" x14ac:dyDescent="0.3">
      <c r="B50" s="42" t="s">
        <v>112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v>6</v>
      </c>
      <c r="L50" s="20">
        <v>8</v>
      </c>
      <c r="M50" s="20">
        <v>17</v>
      </c>
      <c r="N50" s="19">
        <v>0</v>
      </c>
      <c r="O50" s="20">
        <v>1</v>
      </c>
      <c r="P50" s="20">
        <v>4</v>
      </c>
      <c r="Q50" s="19">
        <v>0</v>
      </c>
      <c r="R50" s="19">
        <v>0</v>
      </c>
      <c r="S50" s="19">
        <v>0</v>
      </c>
      <c r="T50" s="20">
        <v>17</v>
      </c>
      <c r="U50" s="19">
        <v>0</v>
      </c>
      <c r="V50" s="19">
        <v>0</v>
      </c>
      <c r="W50" s="19">
        <v>0</v>
      </c>
      <c r="X50" s="19">
        <v>0</v>
      </c>
      <c r="Y50" s="21">
        <v>0</v>
      </c>
    </row>
    <row r="51" spans="1:25" x14ac:dyDescent="0.25">
      <c r="F51" s="16"/>
      <c r="L51" s="13"/>
      <c r="M51" s="14"/>
      <c r="Q51" s="13"/>
      <c r="R51" s="14"/>
    </row>
    <row r="52" spans="1:25" x14ac:dyDescent="0.25">
      <c r="A52" s="36" t="s">
        <v>166</v>
      </c>
      <c r="F52" s="16"/>
      <c r="L52" s="13"/>
      <c r="M52" s="14"/>
      <c r="Q52" s="13"/>
      <c r="R52" s="14"/>
    </row>
    <row r="53" spans="1:25" x14ac:dyDescent="0.25">
      <c r="A53" s="44" t="s">
        <v>167</v>
      </c>
      <c r="F53" s="16"/>
      <c r="L53" s="13"/>
      <c r="M53" s="14"/>
      <c r="Q53" s="13"/>
      <c r="R53" s="14"/>
    </row>
    <row r="54" spans="1:25" x14ac:dyDescent="0.25">
      <c r="A54" s="44" t="s">
        <v>172</v>
      </c>
      <c r="F54" s="16"/>
      <c r="L54" s="13"/>
      <c r="M54" s="14"/>
      <c r="Q54" s="13"/>
      <c r="R54" s="14"/>
    </row>
    <row r="55" spans="1:25" x14ac:dyDescent="0.25">
      <c r="A55" s="44" t="s">
        <v>168</v>
      </c>
      <c r="F55" s="16"/>
      <c r="L55" s="13"/>
      <c r="M55" s="14"/>
      <c r="N55" s="15"/>
      <c r="O55" s="15"/>
      <c r="Q55" s="13"/>
      <c r="R55" s="14"/>
    </row>
    <row r="56" spans="1:25" x14ac:dyDescent="0.25">
      <c r="A56" s="44" t="s">
        <v>171</v>
      </c>
      <c r="F56" s="16"/>
      <c r="Q56" s="13"/>
      <c r="R56" s="14"/>
    </row>
    <row r="57" spans="1:25" x14ac:dyDescent="0.25">
      <c r="A57" s="9" t="s">
        <v>169</v>
      </c>
      <c r="F57" s="16"/>
    </row>
    <row r="58" spans="1:25" x14ac:dyDescent="0.25">
      <c r="A58" s="9"/>
      <c r="F58" s="16"/>
    </row>
    <row r="59" spans="1:25" x14ac:dyDescent="0.25">
      <c r="A59" s="9"/>
      <c r="F59" s="16"/>
    </row>
    <row r="60" spans="1:25" x14ac:dyDescent="0.25">
      <c r="A60" s="37"/>
      <c r="C60" s="16"/>
      <c r="D60" s="16"/>
      <c r="E60" s="16"/>
      <c r="F60" s="16"/>
    </row>
    <row r="61" spans="1:25" x14ac:dyDescent="0.25">
      <c r="A61" s="9"/>
    </row>
    <row r="62" spans="1:25" x14ac:dyDescent="0.25">
      <c r="A62" s="9"/>
    </row>
    <row r="63" spans="1:25" x14ac:dyDescent="0.25">
      <c r="A63" s="9"/>
    </row>
    <row r="64" spans="1:25" x14ac:dyDescent="0.25">
      <c r="A64" s="9"/>
    </row>
    <row r="65" spans="1:1" x14ac:dyDescent="0.25">
      <c r="A65" s="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workbookViewId="0">
      <selection activeCell="A38" sqref="A38"/>
    </sheetView>
  </sheetViews>
  <sheetFormatPr defaultRowHeight="15" x14ac:dyDescent="0.25"/>
  <cols>
    <col min="1" max="1" width="9.7109375" style="1" customWidth="1"/>
    <col min="2" max="2" width="31.140625" style="1" customWidth="1"/>
    <col min="3" max="3" width="15" style="1" customWidth="1"/>
    <col min="4" max="4" width="14.7109375" style="1" customWidth="1"/>
    <col min="5" max="5" width="11.7109375" style="1" customWidth="1"/>
    <col min="6" max="6" width="9" style="1" customWidth="1"/>
    <col min="7" max="7" width="42.7109375" style="1" customWidth="1"/>
    <col min="8" max="8" width="16.140625" style="1" customWidth="1"/>
    <col min="9" max="9" width="23.5703125" style="1" customWidth="1"/>
    <col min="10" max="10" width="28.140625" style="1" customWidth="1"/>
    <col min="11" max="11" width="30.42578125" style="1" customWidth="1"/>
    <col min="12" max="12" width="22.85546875" style="1" customWidth="1"/>
    <col min="13" max="16384" width="9.140625" style="1"/>
  </cols>
  <sheetData>
    <row r="3" spans="1:12" x14ac:dyDescent="0.25">
      <c r="G3" s="1" t="s">
        <v>1</v>
      </c>
    </row>
    <row r="5" spans="1:12" s="5" customFormat="1" x14ac:dyDescent="0.25">
      <c r="A5" s="5" t="s">
        <v>2</v>
      </c>
      <c r="B5" s="5" t="s">
        <v>69</v>
      </c>
      <c r="C5" s="5" t="s">
        <v>22</v>
      </c>
      <c r="D5" s="5" t="s">
        <v>21</v>
      </c>
      <c r="E5" s="5" t="s">
        <v>85</v>
      </c>
      <c r="F5" s="5" t="s">
        <v>34</v>
      </c>
      <c r="G5" s="5" t="s">
        <v>37</v>
      </c>
      <c r="H5" s="5" t="s">
        <v>39</v>
      </c>
      <c r="I5" s="5" t="s">
        <v>38</v>
      </c>
      <c r="J5" s="5" t="s">
        <v>40</v>
      </c>
      <c r="K5" s="5" t="s">
        <v>44</v>
      </c>
      <c r="L5" s="5" t="s">
        <v>45</v>
      </c>
    </row>
    <row r="6" spans="1:12" x14ac:dyDescent="0.25">
      <c r="A6" s="1" t="s">
        <v>12</v>
      </c>
      <c r="B6" s="1">
        <v>30</v>
      </c>
      <c r="C6" s="1" t="s">
        <v>23</v>
      </c>
      <c r="D6" s="1" t="s">
        <v>0</v>
      </c>
      <c r="E6" s="4">
        <v>43271</v>
      </c>
      <c r="F6" s="2">
        <v>0.38541666666666669</v>
      </c>
      <c r="G6" s="1" t="s">
        <v>35</v>
      </c>
      <c r="H6" s="1" t="s">
        <v>0</v>
      </c>
      <c r="I6" s="1" t="s">
        <v>41</v>
      </c>
      <c r="J6" s="1" t="s">
        <v>42</v>
      </c>
    </row>
    <row r="7" spans="1:12" x14ac:dyDescent="0.25">
      <c r="A7" s="1" t="s">
        <v>13</v>
      </c>
      <c r="B7" s="1">
        <v>52</v>
      </c>
      <c r="C7" s="1" t="s">
        <v>23</v>
      </c>
      <c r="D7" s="1" t="s">
        <v>0</v>
      </c>
      <c r="E7" s="4">
        <v>43271</v>
      </c>
      <c r="F7" s="2">
        <v>0.3923611111111111</v>
      </c>
    </row>
    <row r="8" spans="1:12" x14ac:dyDescent="0.25">
      <c r="A8" s="1" t="s">
        <v>14</v>
      </c>
      <c r="B8" s="1">
        <v>41</v>
      </c>
      <c r="C8" s="1" t="s">
        <v>23</v>
      </c>
      <c r="D8" s="1" t="s">
        <v>0</v>
      </c>
      <c r="E8" s="4">
        <v>43271</v>
      </c>
      <c r="F8" s="2">
        <v>0.39930555555555558</v>
      </c>
    </row>
    <row r="9" spans="1:12" x14ac:dyDescent="0.25">
      <c r="A9" s="1" t="s">
        <v>15</v>
      </c>
      <c r="B9" s="1">
        <v>25</v>
      </c>
      <c r="C9" s="1" t="s">
        <v>23</v>
      </c>
      <c r="D9" s="1" t="s">
        <v>0</v>
      </c>
      <c r="E9" s="4">
        <v>43271</v>
      </c>
      <c r="F9" s="2">
        <v>0.40625</v>
      </c>
    </row>
    <row r="10" spans="1:12" x14ac:dyDescent="0.25">
      <c r="A10" s="1" t="s">
        <v>16</v>
      </c>
      <c r="B10" s="1">
        <v>47</v>
      </c>
      <c r="C10" s="1" t="s">
        <v>23</v>
      </c>
      <c r="D10" s="1" t="s">
        <v>0</v>
      </c>
      <c r="E10" s="4">
        <v>43271</v>
      </c>
      <c r="F10" s="2">
        <v>0.40972222222222227</v>
      </c>
    </row>
    <row r="11" spans="1:12" x14ac:dyDescent="0.25">
      <c r="A11" s="1" t="s">
        <v>17</v>
      </c>
      <c r="B11" s="1">
        <v>55</v>
      </c>
      <c r="C11" s="1" t="s">
        <v>23</v>
      </c>
      <c r="D11" s="1" t="s">
        <v>0</v>
      </c>
      <c r="E11" s="4">
        <v>43271</v>
      </c>
      <c r="F11" s="2">
        <v>0.41319444444444442</v>
      </c>
      <c r="G11" s="1" t="s">
        <v>36</v>
      </c>
    </row>
    <row r="12" spans="1:12" x14ac:dyDescent="0.25">
      <c r="A12" s="1" t="s">
        <v>18</v>
      </c>
      <c r="B12" s="1">
        <v>71</v>
      </c>
      <c r="C12" s="1" t="s">
        <v>23</v>
      </c>
      <c r="D12" s="1" t="s">
        <v>0</v>
      </c>
      <c r="E12" s="4">
        <v>43271</v>
      </c>
      <c r="F12" s="2">
        <v>0.41666666666666669</v>
      </c>
    </row>
    <row r="13" spans="1:12" x14ac:dyDescent="0.25">
      <c r="A13" s="1" t="s">
        <v>19</v>
      </c>
      <c r="B13" s="1">
        <v>57</v>
      </c>
      <c r="C13" s="1" t="s">
        <v>23</v>
      </c>
      <c r="D13" s="1" t="s">
        <v>0</v>
      </c>
      <c r="E13" s="4">
        <v>43271</v>
      </c>
      <c r="F13" s="2">
        <v>0.4236111111111111</v>
      </c>
    </row>
    <row r="14" spans="1:12" x14ac:dyDescent="0.25">
      <c r="A14" s="1" t="s">
        <v>20</v>
      </c>
      <c r="B14" s="1">
        <v>37</v>
      </c>
      <c r="C14" s="1" t="s">
        <v>23</v>
      </c>
      <c r="D14" s="1" t="s">
        <v>0</v>
      </c>
      <c r="E14" s="4">
        <v>43271</v>
      </c>
      <c r="F14" s="2">
        <v>0.42708333333333331</v>
      </c>
    </row>
    <row r="15" spans="1:12" x14ac:dyDescent="0.25">
      <c r="A15" s="1" t="s">
        <v>26</v>
      </c>
      <c r="B15" s="1" t="s">
        <v>33</v>
      </c>
      <c r="C15" s="1" t="s">
        <v>24</v>
      </c>
      <c r="D15" s="1" t="s">
        <v>0</v>
      </c>
      <c r="E15" s="4">
        <v>43271</v>
      </c>
      <c r="F15" s="2">
        <v>0.43402777777777773</v>
      </c>
    </row>
    <row r="16" spans="1:12" x14ac:dyDescent="0.25">
      <c r="A16" s="1" t="s">
        <v>27</v>
      </c>
      <c r="B16" s="1" t="s">
        <v>32</v>
      </c>
      <c r="C16" s="1" t="s">
        <v>24</v>
      </c>
      <c r="D16" s="1" t="s">
        <v>0</v>
      </c>
      <c r="E16" s="4">
        <v>43271</v>
      </c>
      <c r="F16" s="2">
        <v>0.44097222222222227</v>
      </c>
    </row>
    <row r="17" spans="1:12" x14ac:dyDescent="0.25">
      <c r="A17" s="1" t="s">
        <v>28</v>
      </c>
      <c r="B17" s="1" t="s">
        <v>31</v>
      </c>
      <c r="C17" s="1" t="s">
        <v>24</v>
      </c>
      <c r="D17" s="1" t="s">
        <v>0</v>
      </c>
      <c r="E17" s="4">
        <v>43271</v>
      </c>
      <c r="F17" s="2">
        <v>0.44791666666666669</v>
      </c>
    </row>
    <row r="18" spans="1:12" x14ac:dyDescent="0.25">
      <c r="A18" s="1" t="s">
        <v>29</v>
      </c>
      <c r="B18" s="1" t="s">
        <v>30</v>
      </c>
      <c r="C18" s="1" t="s">
        <v>25</v>
      </c>
      <c r="D18" s="1" t="s">
        <v>0</v>
      </c>
      <c r="E18" s="4">
        <v>43271</v>
      </c>
      <c r="F18" s="2">
        <v>0.45833333333333331</v>
      </c>
      <c r="G18" s="1" t="s">
        <v>62</v>
      </c>
    </row>
    <row r="19" spans="1:12" x14ac:dyDescent="0.25">
      <c r="A19" s="1" t="s">
        <v>46</v>
      </c>
      <c r="B19" s="1">
        <v>110</v>
      </c>
      <c r="C19" s="1" t="s">
        <v>23</v>
      </c>
      <c r="D19" s="1" t="s">
        <v>3</v>
      </c>
      <c r="E19" s="4">
        <v>43271</v>
      </c>
      <c r="F19" s="2">
        <v>0.45833333333333331</v>
      </c>
      <c r="G19" s="3" t="s">
        <v>87</v>
      </c>
      <c r="H19" s="1" t="s">
        <v>3</v>
      </c>
      <c r="I19" s="1" t="s">
        <v>4</v>
      </c>
      <c r="J19" s="1" t="s">
        <v>5</v>
      </c>
      <c r="K19" s="1" t="s">
        <v>43</v>
      </c>
      <c r="L19" s="1" t="s">
        <v>6</v>
      </c>
    </row>
    <row r="20" spans="1:12" x14ac:dyDescent="0.25">
      <c r="A20" s="1" t="s">
        <v>47</v>
      </c>
      <c r="B20" s="1">
        <v>162</v>
      </c>
      <c r="C20" s="1" t="s">
        <v>23</v>
      </c>
      <c r="D20" s="1" t="s">
        <v>3</v>
      </c>
      <c r="E20" s="4">
        <v>43271</v>
      </c>
      <c r="F20" s="2">
        <v>0.46527777777777773</v>
      </c>
    </row>
    <row r="21" spans="1:12" x14ac:dyDescent="0.25">
      <c r="A21" s="1" t="s">
        <v>48</v>
      </c>
      <c r="B21" s="1">
        <v>102</v>
      </c>
      <c r="C21" s="1" t="s">
        <v>23</v>
      </c>
      <c r="D21" s="1" t="s">
        <v>3</v>
      </c>
      <c r="E21" s="4">
        <v>43271</v>
      </c>
      <c r="F21" s="2">
        <v>0.46875</v>
      </c>
    </row>
    <row r="22" spans="1:12" x14ac:dyDescent="0.25">
      <c r="A22" s="1" t="s">
        <v>49</v>
      </c>
      <c r="B22" s="1">
        <v>182</v>
      </c>
      <c r="C22" s="1" t="s">
        <v>23</v>
      </c>
      <c r="D22" s="1" t="s">
        <v>3</v>
      </c>
      <c r="E22" s="4">
        <v>43271</v>
      </c>
      <c r="F22" s="2">
        <v>0.47222222222222227</v>
      </c>
      <c r="G22" s="1" t="s">
        <v>59</v>
      </c>
    </row>
    <row r="23" spans="1:12" x14ac:dyDescent="0.25">
      <c r="A23" s="1" t="s">
        <v>50</v>
      </c>
      <c r="B23" s="1">
        <v>105</v>
      </c>
      <c r="C23" s="1" t="s">
        <v>23</v>
      </c>
      <c r="D23" s="1" t="s">
        <v>3</v>
      </c>
      <c r="E23" s="4">
        <v>43271</v>
      </c>
      <c r="F23" s="2">
        <v>0.47916666666666669</v>
      </c>
      <c r="G23" s="1" t="s">
        <v>60</v>
      </c>
    </row>
    <row r="24" spans="1:12" x14ac:dyDescent="0.25">
      <c r="A24" s="1" t="s">
        <v>51</v>
      </c>
      <c r="B24" s="1">
        <v>123</v>
      </c>
      <c r="C24" s="1" t="s">
        <v>23</v>
      </c>
      <c r="D24" s="1" t="s">
        <v>3</v>
      </c>
      <c r="E24" s="4">
        <v>43271</v>
      </c>
      <c r="F24" s="2">
        <v>0.4861111111111111</v>
      </c>
    </row>
    <row r="25" spans="1:12" x14ac:dyDescent="0.25">
      <c r="A25" s="1" t="s">
        <v>52</v>
      </c>
      <c r="B25" s="1">
        <v>127</v>
      </c>
      <c r="C25" s="1" t="s">
        <v>23</v>
      </c>
      <c r="D25" s="1" t="s">
        <v>3</v>
      </c>
      <c r="E25" s="4">
        <v>43271</v>
      </c>
      <c r="F25" s="2">
        <v>0.48958333333333331</v>
      </c>
    </row>
    <row r="26" spans="1:12" x14ac:dyDescent="0.25">
      <c r="A26" s="1" t="s">
        <v>53</v>
      </c>
      <c r="B26" s="1">
        <v>141</v>
      </c>
      <c r="C26" s="1" t="s">
        <v>23</v>
      </c>
      <c r="D26" s="1" t="s">
        <v>3</v>
      </c>
      <c r="E26" s="4">
        <v>43271</v>
      </c>
      <c r="F26" s="2">
        <v>0.49305555555555558</v>
      </c>
      <c r="G26" s="1" t="s">
        <v>61</v>
      </c>
    </row>
    <row r="27" spans="1:12" x14ac:dyDescent="0.25">
      <c r="A27" s="1" t="s">
        <v>54</v>
      </c>
      <c r="B27" s="1">
        <v>152</v>
      </c>
      <c r="C27" s="1" t="s">
        <v>23</v>
      </c>
      <c r="D27" s="1" t="s">
        <v>3</v>
      </c>
      <c r="E27" s="4">
        <v>43271</v>
      </c>
      <c r="F27" s="2">
        <v>0.49652777777777773</v>
      </c>
    </row>
    <row r="28" spans="1:12" x14ac:dyDescent="0.25">
      <c r="A28" s="1" t="s">
        <v>55</v>
      </c>
      <c r="B28" s="1" t="s">
        <v>63</v>
      </c>
      <c r="C28" s="1" t="s">
        <v>24</v>
      </c>
      <c r="D28" s="1" t="s">
        <v>3</v>
      </c>
      <c r="E28" s="4">
        <v>43271</v>
      </c>
      <c r="F28" s="2">
        <v>0.5</v>
      </c>
    </row>
    <row r="29" spans="1:12" x14ac:dyDescent="0.25">
      <c r="A29" s="1" t="s">
        <v>56</v>
      </c>
      <c r="B29" s="1" t="s">
        <v>64</v>
      </c>
      <c r="C29" s="1" t="s">
        <v>24</v>
      </c>
      <c r="D29" s="1" t="s">
        <v>3</v>
      </c>
      <c r="E29" s="4">
        <v>43271</v>
      </c>
      <c r="F29" s="2">
        <v>0.50347222222222221</v>
      </c>
    </row>
    <row r="30" spans="1:12" x14ac:dyDescent="0.25">
      <c r="A30" s="1" t="s">
        <v>57</v>
      </c>
      <c r="B30" s="1" t="s">
        <v>65</v>
      </c>
      <c r="C30" s="1" t="s">
        <v>24</v>
      </c>
      <c r="D30" s="1" t="s">
        <v>3</v>
      </c>
      <c r="E30" s="4">
        <v>43271</v>
      </c>
      <c r="F30" s="2">
        <v>0.53125</v>
      </c>
    </row>
    <row r="31" spans="1:12" x14ac:dyDescent="0.25">
      <c r="A31" s="1" t="s">
        <v>58</v>
      </c>
      <c r="B31" s="1" t="s">
        <v>30</v>
      </c>
      <c r="C31" s="1" t="s">
        <v>25</v>
      </c>
      <c r="D31" s="1" t="s">
        <v>3</v>
      </c>
      <c r="E31" s="4">
        <v>43271</v>
      </c>
      <c r="F31" s="2">
        <v>0.53472222222222221</v>
      </c>
      <c r="G31" s="1" t="s">
        <v>86</v>
      </c>
    </row>
    <row r="32" spans="1:12" x14ac:dyDescent="0.25">
      <c r="A32" s="1" t="s">
        <v>70</v>
      </c>
      <c r="B32" s="1">
        <v>240</v>
      </c>
      <c r="C32" s="1" t="s">
        <v>23</v>
      </c>
      <c r="D32" s="1" t="s">
        <v>7</v>
      </c>
      <c r="E32" s="4">
        <v>43271</v>
      </c>
      <c r="F32" s="2">
        <v>0.54166666666666663</v>
      </c>
      <c r="G32" s="1" t="s">
        <v>82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</row>
    <row r="33" spans="1:7" x14ac:dyDescent="0.25">
      <c r="A33" s="1" t="s">
        <v>71</v>
      </c>
      <c r="B33" s="1">
        <v>226</v>
      </c>
      <c r="C33" s="1" t="s">
        <v>23</v>
      </c>
      <c r="D33" s="1" t="s">
        <v>7</v>
      </c>
      <c r="E33" s="4">
        <v>43271</v>
      </c>
      <c r="F33" s="2">
        <v>0.54513888888888895</v>
      </c>
    </row>
    <row r="34" spans="1:7" x14ac:dyDescent="0.25">
      <c r="A34" s="1" t="s">
        <v>72</v>
      </c>
      <c r="B34" s="1">
        <v>207</v>
      </c>
      <c r="C34" s="1" t="s">
        <v>23</v>
      </c>
      <c r="D34" s="1" t="s">
        <v>7</v>
      </c>
      <c r="E34" s="4">
        <v>43271</v>
      </c>
      <c r="F34" s="2">
        <v>0.54861111111111105</v>
      </c>
    </row>
    <row r="35" spans="1:7" x14ac:dyDescent="0.25">
      <c r="A35" s="1" t="s">
        <v>73</v>
      </c>
      <c r="B35" s="1">
        <v>254</v>
      </c>
      <c r="C35" s="1" t="s">
        <v>23</v>
      </c>
      <c r="D35" s="1" t="s">
        <v>7</v>
      </c>
      <c r="E35" s="4">
        <v>43271</v>
      </c>
      <c r="F35" s="2">
        <v>0.55208333333333337</v>
      </c>
      <c r="G35" s="1" t="s">
        <v>83</v>
      </c>
    </row>
    <row r="36" spans="1:7" x14ac:dyDescent="0.25">
      <c r="A36" s="1" t="s">
        <v>74</v>
      </c>
      <c r="B36" s="1">
        <v>265</v>
      </c>
      <c r="C36" s="1" t="s">
        <v>23</v>
      </c>
      <c r="D36" s="1" t="s">
        <v>7</v>
      </c>
      <c r="E36" s="4">
        <v>43271</v>
      </c>
      <c r="F36" s="2">
        <v>0.55902777777777779</v>
      </c>
    </row>
    <row r="37" spans="1:7" x14ac:dyDescent="0.25">
      <c r="A37" s="1" t="s">
        <v>75</v>
      </c>
      <c r="B37" s="1">
        <v>222</v>
      </c>
      <c r="C37" s="1" t="s">
        <v>23</v>
      </c>
      <c r="D37" s="1" t="s">
        <v>7</v>
      </c>
      <c r="E37" s="4">
        <v>43271</v>
      </c>
      <c r="F37" s="2">
        <v>0.5625</v>
      </c>
    </row>
    <row r="38" spans="1:7" x14ac:dyDescent="0.25">
      <c r="A38" s="1" t="s">
        <v>76</v>
      </c>
      <c r="B38" s="1">
        <v>274</v>
      </c>
      <c r="C38" s="1" t="s">
        <v>23</v>
      </c>
      <c r="D38" s="1" t="s">
        <v>7</v>
      </c>
      <c r="E38" s="4">
        <v>43271</v>
      </c>
      <c r="F38" s="2">
        <v>0.56944444444444442</v>
      </c>
      <c r="G38" s="1" t="s">
        <v>84</v>
      </c>
    </row>
    <row r="39" spans="1:7" x14ac:dyDescent="0.25">
      <c r="A39" s="1" t="s">
        <v>77</v>
      </c>
      <c r="B39" s="1">
        <v>233</v>
      </c>
      <c r="C39" s="1" t="s">
        <v>23</v>
      </c>
      <c r="D39" s="1" t="s">
        <v>7</v>
      </c>
      <c r="E39" s="4">
        <v>43271</v>
      </c>
      <c r="F39" s="2">
        <v>0.57291666666666663</v>
      </c>
    </row>
    <row r="40" spans="1:7" x14ac:dyDescent="0.25">
      <c r="A40" s="1" t="s">
        <v>78</v>
      </c>
      <c r="B40" s="1">
        <v>245</v>
      </c>
      <c r="C40" s="1" t="s">
        <v>23</v>
      </c>
      <c r="D40" s="1" t="s">
        <v>7</v>
      </c>
      <c r="E40" s="4">
        <v>43271</v>
      </c>
      <c r="F40" s="2">
        <v>0.57638888888888895</v>
      </c>
    </row>
    <row r="41" spans="1:7" x14ac:dyDescent="0.25">
      <c r="A41" s="1" t="s">
        <v>79</v>
      </c>
      <c r="B41" s="1" t="s">
        <v>66</v>
      </c>
      <c r="C41" s="1" t="s">
        <v>24</v>
      </c>
      <c r="D41" s="1" t="s">
        <v>7</v>
      </c>
      <c r="E41" s="4">
        <v>43271</v>
      </c>
      <c r="F41" s="2">
        <v>0.57986111111111105</v>
      </c>
    </row>
    <row r="42" spans="1:7" x14ac:dyDescent="0.25">
      <c r="A42" s="1" t="s">
        <v>80</v>
      </c>
      <c r="B42" s="1" t="s">
        <v>67</v>
      </c>
      <c r="C42" s="1" t="s">
        <v>24</v>
      </c>
      <c r="D42" s="1" t="s">
        <v>7</v>
      </c>
      <c r="E42" s="4">
        <v>43271</v>
      </c>
      <c r="F42" s="2">
        <v>0.58333333333333337</v>
      </c>
    </row>
    <row r="43" spans="1:7" x14ac:dyDescent="0.25">
      <c r="A43" s="1" t="s">
        <v>81</v>
      </c>
      <c r="B43" s="1" t="s">
        <v>68</v>
      </c>
      <c r="C43" s="1" t="s">
        <v>24</v>
      </c>
      <c r="D43" s="1" t="s">
        <v>7</v>
      </c>
      <c r="E43" s="4">
        <v>43271</v>
      </c>
      <c r="F43" s="2">
        <v>0.59027777777777779</v>
      </c>
    </row>
    <row r="44" spans="1:7" x14ac:dyDescent="0.25">
      <c r="E44" s="4"/>
    </row>
    <row r="45" spans="1:7" x14ac:dyDescent="0.25">
      <c r="E4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Results</vt:lpstr>
      <vt:lpstr>2018 Field Sampling Info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Hannah Abigail Shayler</cp:lastModifiedBy>
  <dcterms:created xsi:type="dcterms:W3CDTF">2018-06-19T15:08:31Z</dcterms:created>
  <dcterms:modified xsi:type="dcterms:W3CDTF">2018-10-09T17:48:19Z</dcterms:modified>
</cp:coreProperties>
</file>